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3"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Sheet'!$A$1:$H$52</definedName>
    <definedName name="_xlnm.Print_Area" localSheetId="4">'Notes'!$A$6:$I$302</definedName>
    <definedName name="_xlnm.Print_Area" localSheetId="2">'Statement of changes in equity'!$A$1:$L$43</definedName>
    <definedName name="_xlnm.Print_Titles" localSheetId="4">'Notes'!$1:$5</definedName>
  </definedNames>
  <calcPr fullCalcOnLoad="1"/>
</workbook>
</file>

<file path=xl/sharedStrings.xml><?xml version="1.0" encoding="utf-8"?>
<sst xmlns="http://schemas.openxmlformats.org/spreadsheetml/2006/main" count="410" uniqueCount="315">
  <si>
    <t>(Incorporated in Malaysia)</t>
  </si>
  <si>
    <t>Other investments</t>
  </si>
  <si>
    <t>Inventories</t>
  </si>
  <si>
    <t>Cash and bank balances</t>
  </si>
  <si>
    <t>Share capital</t>
  </si>
  <si>
    <t>Deferred taxation</t>
  </si>
  <si>
    <t>Share</t>
  </si>
  <si>
    <t>capital</t>
  </si>
  <si>
    <t>Distributable</t>
  </si>
  <si>
    <t>RM'000</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</si>
  <si>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</si>
  <si>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</si>
  <si>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</si>
  <si>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</si>
  <si>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</si>
  <si>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</si>
  <si>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</si>
  <si>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</si>
  <si>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</si>
  <si>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</si>
  <si>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</si>
  <si>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</si>
  <si>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</si>
  <si>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A 1</t>
  </si>
  <si>
    <t>A 2</t>
  </si>
  <si>
    <t>A 4</t>
  </si>
  <si>
    <t>A 5</t>
  </si>
  <si>
    <t>A 6</t>
  </si>
  <si>
    <t>(i)</t>
  </si>
  <si>
    <t>(ii)</t>
  </si>
  <si>
    <t>A 7</t>
  </si>
  <si>
    <t>A 8</t>
  </si>
  <si>
    <t>A 9</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</si>
  <si>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</si>
  <si>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</si>
  <si>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</si>
  <si>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</si>
  <si>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</si>
  <si>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</si>
  <si>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</si>
  <si>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</si>
  <si>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</si>
  <si>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</si>
  <si>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</si>
  <si>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</si>
  <si>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</si>
  <si>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</si>
  <si>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</si>
  <si>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</si>
  <si>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</si>
  <si>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</si>
  <si>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</si>
  <si>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</si>
  <si>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</si>
  <si>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</si>
  <si>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</si>
  <si>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</si>
  <si>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</si>
  <si>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</si>
  <si>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</si>
  <si>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</si>
  <si>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(c)</t>
  </si>
  <si>
    <t>By Order of the Board</t>
  </si>
  <si>
    <t>Gan Kok Tiong</t>
  </si>
  <si>
    <t>Company Secretary</t>
  </si>
  <si>
    <t>Tax recoverable</t>
  </si>
  <si>
    <t>(d)</t>
  </si>
  <si>
    <t>Interest received</t>
  </si>
  <si>
    <t>Net cash generated from operating activities</t>
  </si>
  <si>
    <t>Profit on sale</t>
  </si>
  <si>
    <t>There were no profit forecasts prepared for public release and profit guarantees provided by the Group.</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</si>
  <si>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</si>
  <si>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</si>
  <si>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</si>
  <si>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</si>
  <si>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</si>
  <si>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</si>
  <si>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</si>
  <si>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</si>
  <si>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</si>
  <si>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</si>
  <si>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</si>
  <si>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</si>
  <si>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</si>
  <si>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</si>
  <si>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</si>
  <si>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</si>
  <si>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</si>
  <si>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</si>
  <si>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</si>
  <si>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</si>
  <si>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</si>
  <si>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</si>
  <si>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</si>
  <si>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</si>
  <si>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</si>
  <si>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</si>
  <si>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</si>
  <si>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</si>
  <si>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</si>
  <si>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</si>
  <si>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</si>
  <si>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</si>
  <si>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</si>
  <si>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</si>
  <si>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</si>
  <si>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</si>
  <si>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</si>
  <si>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</si>
  <si>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</si>
  <si>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</si>
  <si>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</si>
  <si>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</si>
  <si>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</si>
  <si>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</si>
  <si>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</si>
  <si>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</si>
  <si>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</si>
  <si>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</si>
  <si>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</si>
  <si>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</si>
  <si>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</si>
  <si>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</si>
  <si>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</si>
  <si>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Explanatory Notes - FRS 134 : Interim Financial Reporting</t>
  </si>
  <si>
    <t>The interim financial report has been prepared in accordance with FRS 134 : Interim Financial Reporting and Chapter 9 Part K of the Listing Requirements of Bursa Malaysia Securities Berhad.</t>
  </si>
  <si>
    <t>Cash And Cash Equivalents At End Of Period</t>
  </si>
  <si>
    <t>Investment in associates</t>
  </si>
  <si>
    <t xml:space="preserve">The production of fresh fruit bunches depends on weather conditions, production cycle of the palms and the age of the palms. </t>
  </si>
  <si>
    <t>Taxes paid</t>
  </si>
  <si>
    <t>Cost of sales</t>
  </si>
  <si>
    <t>Gross profit</t>
  </si>
  <si>
    <t>Other income</t>
  </si>
  <si>
    <t>Administrative expenses</t>
  </si>
  <si>
    <t>Selling expenses</t>
  </si>
  <si>
    <t>Profit for the period</t>
  </si>
  <si>
    <t>Earnings per stock unit attributable to</t>
  </si>
  <si>
    <t>ASSETS</t>
  </si>
  <si>
    <t>EQUITY AND LIABILITIES</t>
  </si>
  <si>
    <t>Total Liabilities</t>
  </si>
  <si>
    <t>TOTAL EQUITY AND LIABILITIES</t>
  </si>
  <si>
    <t>Total Equity</t>
  </si>
  <si>
    <t>Net assets per stock unit attributable to</t>
  </si>
  <si>
    <t>Total</t>
  </si>
  <si>
    <t>Other than those disclosed in Note A1, there were no changes in estimates of amounts reported in prior financial years and prior interim periods that have a material effect in the current interim period.</t>
  </si>
  <si>
    <t>Profit attributable to equity holders</t>
  </si>
  <si>
    <t xml:space="preserve">Extraction Rate </t>
  </si>
  <si>
    <t>Income tax:</t>
  </si>
  <si>
    <t xml:space="preserve">The approval of the Shareholders of the Company was obtained at the Extraordinary General Meeting of the  Company held on 26 May 2006. </t>
  </si>
  <si>
    <t>TOTAL ASSETS</t>
  </si>
  <si>
    <t>Non-Current Liability</t>
  </si>
  <si>
    <t xml:space="preserve">The revenue and earnings are impacted by the production of fresh fruit bunches and volatility of the selling prices of crude palm oil and palm kernel. </t>
  </si>
  <si>
    <t>Deferred tax liability</t>
  </si>
  <si>
    <t>At 1 September 2006</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</si>
  <si>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</si>
  <si>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</si>
  <si>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(iii)</t>
  </si>
  <si>
    <t>2007</t>
  </si>
  <si>
    <t>equity holders of the Company</t>
  </si>
  <si>
    <t>Equity attributable to equity holders of the Company</t>
  </si>
  <si>
    <t>ordinary equity holders of the Company</t>
  </si>
  <si>
    <t>of the Company (RM'000)</t>
  </si>
  <si>
    <t>Investment in a jointly controlled entity</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</si>
  <si>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</si>
  <si>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</si>
  <si>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</si>
  <si>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31.8.2007</t>
  </si>
  <si>
    <t>Total recognised income for the period</t>
  </si>
  <si>
    <t>Prospects For Financial Year Ending 31 August 2008</t>
  </si>
  <si>
    <t>Biological assets</t>
  </si>
  <si>
    <t>Receivables</t>
  </si>
  <si>
    <t>Payables</t>
  </si>
  <si>
    <t>Agency fee</t>
  </si>
  <si>
    <t>Management fee</t>
  </si>
  <si>
    <t>Persons connected with certain directors and substantial shareholders</t>
  </si>
  <si>
    <t>Purchase of oil palm produce</t>
  </si>
  <si>
    <t>Purchase of fertilisers</t>
  </si>
  <si>
    <t>Included in payables are: -</t>
  </si>
  <si>
    <t>Increase / (Decrease)</t>
  </si>
  <si>
    <t>Restated</t>
  </si>
  <si>
    <t>RM5.03</t>
  </si>
  <si>
    <r>
      <t xml:space="preserve">Chin Teck Plantations Berhad </t>
    </r>
    <r>
      <rPr>
        <b/>
        <sz val="8"/>
        <rFont val="Arial"/>
        <family val="2"/>
      </rPr>
      <t>(3250V)</t>
    </r>
  </si>
  <si>
    <t>Replanting expenses</t>
  </si>
  <si>
    <t>Diluted</t>
  </si>
  <si>
    <t>At 1 September 2007</t>
  </si>
  <si>
    <t>Foreign currency translation, representing</t>
  </si>
  <si>
    <t>The auditors' report on the financial statements for the financial year ended 31 August 2007 was not qualified.</t>
  </si>
  <si>
    <t>As at the date of issue of this interim financial report, there were no contingent liabilities and contingent assets that had arisen since 31 August 2007.</t>
  </si>
  <si>
    <t>There were no material litigations as at 31 August 2007 and at the date of issue of this interim financial report.</t>
  </si>
  <si>
    <t>The total dividends for the current financial year ending 31 August 2008:-</t>
  </si>
  <si>
    <t>The total dividends for the previous financial year ended 31 August 2007:-</t>
  </si>
  <si>
    <t>Earnings per stock unit (sen)</t>
  </si>
  <si>
    <t>Share of profit of associates</t>
  </si>
  <si>
    <t>Share of loss of a jointly controlled entity</t>
  </si>
  <si>
    <t>Prepaid land lease payments</t>
  </si>
  <si>
    <t>Net Increase In Cash And Cash Equivalents</t>
  </si>
  <si>
    <t xml:space="preserve">The interim financial report is unaudited and should be read in conjunction with the audited financial statements for the financial year ended 31 August 2007. </t>
  </si>
  <si>
    <t xml:space="preserve">The same accounting policies and methods of computation are followed in the interim financial report as compared with the annual  financial statements for the financial year ended 31 August 2007 except for the adoption of the following new / revised Financial Reporting Standards ('FRS'):- </t>
  </si>
  <si>
    <t>FRS 117</t>
  </si>
  <si>
    <t>Leases</t>
  </si>
  <si>
    <t>FRS 124</t>
  </si>
  <si>
    <t>Related Party Transactions</t>
  </si>
  <si>
    <t>FRS 6</t>
  </si>
  <si>
    <t>Exploration for and Evaluation of Mineral Resources</t>
  </si>
  <si>
    <r>
      <t>Amendment to FRS 119</t>
    </r>
    <r>
      <rPr>
        <sz val="8"/>
        <rFont val="Arial"/>
        <family val="2"/>
      </rPr>
      <t>2004</t>
    </r>
    <r>
      <rPr>
        <sz val="10"/>
        <rFont val="Arial"/>
        <family val="2"/>
      </rPr>
      <t xml:space="preserve"> : Employee Benefits - Actuarial Gains and Losses, Group Plans and Disclosures</t>
    </r>
  </si>
  <si>
    <t>Amendment to FRS 121 : The Effects of Changes in Foreign Exchange Rates - Net Investment in a Foreign Operation</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</si>
  <si>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</si>
  <si>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</si>
  <si>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</si>
  <si>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</si>
  <si>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</si>
  <si>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</si>
  <si>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</si>
  <si>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</si>
  <si>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</si>
  <si>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</si>
  <si>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</si>
  <si>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</si>
  <si>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</si>
  <si>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The adoption of the abovementioned FRSs and Amendments to FRSs do not have significant financial impact on the Group except for the adoption of FRS 117. The principal effects of the changes in accounting policies resulting from the adoption of FRS 117 is discussed below:-</t>
  </si>
  <si>
    <t>FRS 117: Leases</t>
  </si>
  <si>
    <t>Leasehold land held for own use</t>
  </si>
  <si>
    <t>Restatement of comparatives: -</t>
  </si>
  <si>
    <t>Previously stated</t>
  </si>
  <si>
    <t>No further subscription for shares in Chin Thye Investment Pte Ltd was made during the financial year ended 31 August 2007 and the period since the end of the previous financial year to the date of issue of this interim financial report.</t>
  </si>
  <si>
    <t>B 14</t>
  </si>
  <si>
    <t>Operating profit</t>
  </si>
  <si>
    <t>Share premium</t>
  </si>
  <si>
    <t>Other reserves</t>
  </si>
  <si>
    <t>Retained profits</t>
  </si>
  <si>
    <t>Attributable to equity holders of the Company</t>
  </si>
  <si>
    <t>premium</t>
  </si>
  <si>
    <t>Asset</t>
  </si>
  <si>
    <t>revaluation</t>
  </si>
  <si>
    <t>reserve</t>
  </si>
  <si>
    <t>Capital</t>
  </si>
  <si>
    <t>reserve of</t>
  </si>
  <si>
    <t>an associate</t>
  </si>
  <si>
    <t xml:space="preserve">Foreign </t>
  </si>
  <si>
    <t>translation</t>
  </si>
  <si>
    <t>Retained</t>
  </si>
  <si>
    <t>profits</t>
  </si>
  <si>
    <t>currency</t>
  </si>
  <si>
    <t xml:space="preserve">Non-Distributable </t>
  </si>
  <si>
    <t>Other than as disclosed in Note A1, there were no unusual items affecting assets, liabilities, equity, net income or cash flows for the current financial period.</t>
  </si>
  <si>
    <t>Company in which certain directors and substantial shareholders have interests:</t>
  </si>
  <si>
    <t xml:space="preserve">Amount due to associates </t>
  </si>
  <si>
    <t>A 3</t>
  </si>
  <si>
    <t>Other than the increase in investment in an associate and the purchase and sale of quoted investments as disclosed in Note B7, there were no business combinations, acquisition or disposal of subsidiaries and long term investments, restructurings and discontinued operations.</t>
  </si>
  <si>
    <t>expense recognised directly in equity</t>
  </si>
  <si>
    <t>Total recognised income / (expense) for the period</t>
  </si>
  <si>
    <t>Associates:</t>
  </si>
  <si>
    <t xml:space="preserve">The basic and diluted earnings per stock unit is calculated as follows: </t>
  </si>
  <si>
    <t>For The Second Financial Quarter And Six Months Ended 29 February 2008</t>
  </si>
  <si>
    <t>Second</t>
  </si>
  <si>
    <t>Six Months</t>
  </si>
  <si>
    <t xml:space="preserve"> 29 February</t>
  </si>
  <si>
    <t xml:space="preserve"> 28 February</t>
  </si>
  <si>
    <t>2008</t>
  </si>
  <si>
    <t>6.97 sen</t>
  </si>
  <si>
    <t>15.38 sen</t>
  </si>
  <si>
    <t>As At 29 February 2008</t>
  </si>
  <si>
    <t>29.2.2008</t>
  </si>
  <si>
    <t>For The Six Months Ended 29 February 2008</t>
  </si>
  <si>
    <t xml:space="preserve">Changes in tax rates on opening balance </t>
  </si>
  <si>
    <t>of deferred tax</t>
  </si>
  <si>
    <t>Foreign currency translation</t>
  </si>
  <si>
    <t>Net income recognised directly in equity</t>
  </si>
  <si>
    <t>Dividend</t>
  </si>
  <si>
    <t>At 28 February 2007</t>
  </si>
  <si>
    <t>At 29 February 2008</t>
  </si>
  <si>
    <t>28.2.2007</t>
  </si>
  <si>
    <t>Cash Flows From Financing Activity</t>
  </si>
  <si>
    <t>Notes To The Interim Financial Report - 29 February 2008</t>
  </si>
  <si>
    <t>As At 29.2.2008</t>
  </si>
  <si>
    <t xml:space="preserve">         Second Financial Quarter </t>
  </si>
  <si>
    <t xml:space="preserve">            Six Months </t>
  </si>
  <si>
    <t xml:space="preserve">There were no issuances, repurchases and repayments of debts and equity securities for the six months ended 29 February 2008. </t>
  </si>
  <si>
    <t>The amount of dividend paid during the six months ended 29 February 2008.</t>
  </si>
  <si>
    <t>In  respect of financial year ending 31 August 2008:</t>
  </si>
  <si>
    <t>First interim dividend of 25% or 25 sen per stock unit less 26% taxation paid on 30 January 2008</t>
  </si>
  <si>
    <t xml:space="preserve">There were no significant acquisitions and no disposals of property, plant and equipment for the six months ended 29 February 2008. </t>
  </si>
  <si>
    <t xml:space="preserve">There were no commitments for the purchase of property, plant and equipment for the six months ended 29 February 2008. </t>
  </si>
  <si>
    <t>Material Events Subsequent To Second Financial Quarter</t>
  </si>
  <si>
    <t xml:space="preserve">Other than as disclosed above, there were no material events subsequent to the second financial quarter that have not been reflected in the financial statements for the financial quarter ended 29 February 2008. </t>
  </si>
  <si>
    <t>As at 29.2.2008</t>
  </si>
  <si>
    <t xml:space="preserve">The effective tax rate for the second financial quarter and six months ended 29 February 2008 is lower than the statutory rate due mainly to certain income being not assessable for tax purpose and the effect of share of profit of associates. </t>
  </si>
  <si>
    <t>There were no sales of unquoted investments and properties for the six months ended 29 February 2008.</t>
  </si>
  <si>
    <t>Investments in quoted securities as at 29 February 2008: -</t>
  </si>
  <si>
    <t>As at 29 February 2008, there were no borrowings and debt securities.</t>
  </si>
  <si>
    <t xml:space="preserve">A first interim dividend of 25% or 25 sen per stock unit less 26% taxation in respect of the financial year ending 31 August 2008 was paid on 30 January 2008. </t>
  </si>
  <si>
    <t>No further interim dividend has been declared in respect of the six months ended 29 February 2008.</t>
  </si>
  <si>
    <t>(iv)</t>
  </si>
  <si>
    <t xml:space="preserve">       Second Financial Quarter</t>
  </si>
  <si>
    <t xml:space="preserve">         Six Months</t>
  </si>
  <si>
    <t>25 April 2008</t>
  </si>
  <si>
    <t>21.96 sen</t>
  </si>
  <si>
    <t>43.23 sen</t>
  </si>
  <si>
    <t>RM5.20</t>
  </si>
  <si>
    <t>Net cash used in investing activities</t>
  </si>
  <si>
    <t>Effects on balance sheet as at 29 February 2008: -</t>
  </si>
  <si>
    <t>Sale of oil palm produce</t>
  </si>
  <si>
    <t xml:space="preserve">Revenue in the second financial quarter and six months under review improved by 98.83% and 81.42% respectively from the previous corresponding financial quarter and period due mainly to substantial increase in the average selling prices of crude palm oil and palm kernel. </t>
  </si>
  <si>
    <t xml:space="preserve">Share of profit of associates was higher due mainly to an increase in profit contributed by the joint ventures in oil palm plantation in Indonesia. </t>
  </si>
  <si>
    <t>Overall, profit after taxation in the second financial quarter and six months under review increased by  214.90% and 181.05% as compared with the previous corresponding financial quarter and period due mainly to the reasons mentioned above.</t>
  </si>
  <si>
    <t>Material Change In The Profit Before Taxation For The Second Financial Quarter Compared With The Immediate Preceding Quarter</t>
  </si>
  <si>
    <t xml:space="preserve">Revenue in the second financial quarter under review improved marginally by 0.23% from the preceding financial quarter due mainly to an increase in the average selling prices of crude palm oil and palm kernel even though the production of fresh fruit bunches, crude palm oil and palm kernel were lower. </t>
  </si>
  <si>
    <t>Overall, profit before taxation increased by 2.35% as compared with the immediate preceding financial quarter.</t>
  </si>
  <si>
    <t>The production of fresh fruit bunches, crude palm oil and palm kernel in the second financial quarter under review were higher when compared with the previous corresponding financial quarter. However, the production of fresh fruit bunches, crude palm oil and palm kernel during the six months period under review were lower when compared with the previous corresponding financial period.</t>
  </si>
  <si>
    <t xml:space="preserve">Prior to 1 September 2007, leasehold land held for own use was classified as property, plant and equipment and was stated at revalued amount/cost less accumulated depreciation and any accumulated impairment losses. The adoption of FRS 117 has resulted in a change in the accounting policy relating to the classification of leases of land. Leases of land are classified as operating leases or finance leases in the same way as leases of other assets and the land element of a lease of land is considered separately for the purposes of lease classification. Leasehold land held for own use is now classified as operating lease. </t>
  </si>
  <si>
    <t xml:space="preserve">The Group has applied the change in accounting policy in respect of leasehold land in accordance with the transitional provisions of FRS 117. At 1 September 2007, the unamortised amount of leasehold land of RM22,559,000 is retained as the surrogate carrying amount of prepaid lease payments as allowed by the transitional provisions. The reclassification of leasehold land as prepaid lease payments has been accounted for retrospectively and comparatives have been restated. There were no effects on the consolidated income statement for the second financial quarter and six months ended 29 February 2008. </t>
  </si>
  <si>
    <t>Amount due to persons connected with certain directors and substantial shareholder</t>
  </si>
  <si>
    <t xml:space="preserve">Other income was lower due mainly to an amount of gain on sale of quoted investments in the preceding financial quarter which did not recur. </t>
  </si>
  <si>
    <t xml:space="preserve">Subsequent to the second financial quarter ended 29 February 2008, the Group disposed its entire interest (excluding certain assets, the value of which has yet to be ascertained) in Gaeronic Pte Ltd, a 24.88% associate, comprising 6,100,167 ordinary shares and 5,383,935 preference shares for a cash consideration of S$7,335,988 to a third party. </t>
  </si>
  <si>
    <t xml:space="preserve">The current strong crude palm oil price is expected to remain firm and barring unforeseen circumstances, the Group anticipates a substantially improved financial performance for the financial year ending 31 August 2008.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</si>
</sst>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2]\ #,##0.00_);[Red]\([$€-2]\ #,##0.00\)"/>
  </numFmts>
  <fonts count="41">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6">
    <xf numFmtId="0" fontId="0" fillId="0" borderId="0" xfId="0" applyAlignment="1">
      <alignment/>
    </xf>
    <xf numFmtId="0" fontId="4" fillId="0" borderId="0" xfId="0" applyFont="1" applyAlignment="1">
      <alignment/>
    </xf>
    <xf numFmtId="0" fontId="1" fillId="0" borderId="0" xfId="0" applyFont="1" applyAlignment="1">
      <alignment/>
    </xf>
    <xf numFmtId="173" fontId="1" fillId="0" borderId="0" xfId="42" applyNumberFormat="1" applyFont="1" applyAlignment="1">
      <alignment horizontal="right"/>
    </xf>
    <xf numFmtId="43" fontId="1" fillId="0" borderId="0" xfId="42" applyFont="1" applyAlignment="1">
      <alignment horizontal="right"/>
    </xf>
    <xf numFmtId="173" fontId="4" fillId="0" borderId="0" xfId="42" applyNumberFormat="1" applyFont="1" applyAlignment="1" quotePrefix="1">
      <alignment horizontal="right"/>
    </xf>
    <xf numFmtId="173" fontId="4" fillId="0" borderId="0" xfId="42" applyNumberFormat="1" applyFont="1" applyAlignment="1">
      <alignment horizontal="right"/>
    </xf>
    <xf numFmtId="173" fontId="1" fillId="0" borderId="10" xfId="42" applyNumberFormat="1" applyFont="1" applyBorder="1" applyAlignment="1">
      <alignment horizontal="right"/>
    </xf>
    <xf numFmtId="173" fontId="1" fillId="0" borderId="0" xfId="42" applyNumberFormat="1" applyFont="1" applyBorder="1" applyAlignment="1">
      <alignment horizontal="right"/>
    </xf>
    <xf numFmtId="173" fontId="1" fillId="0" borderId="0" xfId="0" applyNumberFormat="1" applyFont="1" applyAlignment="1">
      <alignment/>
    </xf>
    <xf numFmtId="41" fontId="1" fillId="0" borderId="10" xfId="42" applyNumberFormat="1" applyFont="1" applyBorder="1" applyAlignment="1">
      <alignment horizontal="right"/>
    </xf>
    <xf numFmtId="173" fontId="1" fillId="0" borderId="11" xfId="42" applyNumberFormat="1" applyFont="1" applyBorder="1" applyAlignment="1">
      <alignment horizontal="right"/>
    </xf>
    <xf numFmtId="43" fontId="1" fillId="0" borderId="12" xfId="42"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43" fontId="1" fillId="0" borderId="0" xfId="42" applyNumberFormat="1" applyFont="1" applyBorder="1" applyAlignment="1">
      <alignment horizontal="right"/>
    </xf>
    <xf numFmtId="173" fontId="1" fillId="0" borderId="0" xfId="42" applyNumberFormat="1" applyFont="1" applyAlignment="1" quotePrefix="1">
      <alignment horizontal="right"/>
    </xf>
    <xf numFmtId="41" fontId="1" fillId="0" borderId="0" xfId="42" applyNumberFormat="1" applyFont="1" applyAlignment="1">
      <alignment horizontal="right"/>
    </xf>
    <xf numFmtId="173" fontId="1" fillId="0" borderId="13" xfId="42" applyNumberFormat="1" applyFont="1" applyBorder="1" applyAlignment="1">
      <alignment horizontal="right"/>
    </xf>
    <xf numFmtId="173" fontId="1" fillId="0" borderId="12" xfId="42" applyNumberFormat="1" applyFont="1" applyBorder="1" applyAlignment="1">
      <alignment horizontal="right"/>
    </xf>
    <xf numFmtId="43" fontId="4" fillId="0" borderId="0" xfId="42" applyFont="1" applyAlignment="1">
      <alignment horizontal="right"/>
    </xf>
    <xf numFmtId="41" fontId="1" fillId="0" borderId="0" xfId="42"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173" fontId="1" fillId="0" borderId="0" xfId="42" applyNumberFormat="1" applyFont="1" applyAlignment="1">
      <alignment/>
    </xf>
    <xf numFmtId="0" fontId="1" fillId="0" borderId="10" xfId="0" applyFont="1" applyBorder="1" applyAlignment="1">
      <alignment/>
    </xf>
    <xf numFmtId="173" fontId="1" fillId="0" borderId="10" xfId="42" applyNumberFormat="1" applyFont="1" applyBorder="1" applyAlignment="1">
      <alignment/>
    </xf>
    <xf numFmtId="173" fontId="1" fillId="0" borderId="0" xfId="42" applyNumberFormat="1" applyFont="1" applyBorder="1" applyAlignment="1">
      <alignment/>
    </xf>
    <xf numFmtId="41" fontId="1" fillId="0" borderId="13" xfId="42" applyNumberFormat="1" applyFont="1" applyBorder="1" applyAlignment="1">
      <alignment horizontal="right"/>
    </xf>
    <xf numFmtId="0" fontId="1" fillId="0" borderId="13" xfId="0" applyFont="1" applyBorder="1" applyAlignment="1">
      <alignment/>
    </xf>
    <xf numFmtId="173" fontId="1" fillId="0" borderId="13" xfId="42" applyNumberFormat="1" applyFont="1" applyBorder="1" applyAlignment="1">
      <alignment/>
    </xf>
    <xf numFmtId="0" fontId="1" fillId="0" borderId="0" xfId="0" applyFont="1" applyBorder="1" applyAlignment="1">
      <alignment/>
    </xf>
    <xf numFmtId="173" fontId="1" fillId="0" borderId="11" xfId="42" applyNumberFormat="1" applyFont="1" applyBorder="1" applyAlignment="1">
      <alignment/>
    </xf>
    <xf numFmtId="0" fontId="1" fillId="0" borderId="11" xfId="0" applyFont="1" applyBorder="1" applyAlignment="1">
      <alignment/>
    </xf>
    <xf numFmtId="0" fontId="4" fillId="0" borderId="0" xfId="0" applyFont="1" applyAlignment="1">
      <alignment vertical="top"/>
    </xf>
    <xf numFmtId="0" fontId="1" fillId="0" borderId="0" xfId="0" applyFont="1" applyAlignment="1">
      <alignment horizontal="left" vertical="top" wrapText="1"/>
    </xf>
    <xf numFmtId="43" fontId="1" fillId="0" borderId="0" xfId="42" applyFont="1" applyAlignment="1">
      <alignment horizontal="right" vertical="top"/>
    </xf>
    <xf numFmtId="173" fontId="1" fillId="0" borderId="0" xfId="42" applyNumberFormat="1" applyFont="1" applyAlignment="1">
      <alignment horizontal="right" vertical="top"/>
    </xf>
    <xf numFmtId="173" fontId="1" fillId="0" borderId="12" xfId="42" applyNumberFormat="1" applyFont="1" applyBorder="1" applyAlignment="1">
      <alignment horizontal="right" vertical="top"/>
    </xf>
    <xf numFmtId="173" fontId="1" fillId="0" borderId="0" xfId="42" applyNumberFormat="1" applyFont="1" applyBorder="1" applyAlignment="1">
      <alignment horizontal="right" vertical="top"/>
    </xf>
    <xf numFmtId="173" fontId="1" fillId="0" borderId="0" xfId="0" applyNumberFormat="1" applyFont="1" applyAlignment="1">
      <alignment horizontal="justify" vertical="top" wrapText="1"/>
    </xf>
    <xf numFmtId="173" fontId="1" fillId="0" borderId="12" xfId="0" applyNumberFormat="1" applyFont="1" applyBorder="1" applyAlignment="1">
      <alignment horizontal="justify" vertical="top" wrapText="1"/>
    </xf>
    <xf numFmtId="173" fontId="1" fillId="0" borderId="0" xfId="42" applyNumberFormat="1" applyFont="1" applyAlignment="1">
      <alignment horizontal="justify" vertical="top" wrapText="1"/>
    </xf>
    <xf numFmtId="173" fontId="1" fillId="0" borderId="11" xfId="42" applyNumberFormat="1" applyFont="1" applyBorder="1" applyAlignment="1">
      <alignment horizontal="justify" vertical="top" wrapText="1"/>
    </xf>
    <xf numFmtId="173" fontId="1" fillId="0" borderId="0" xfId="42" applyNumberFormat="1" applyFont="1" applyAlignment="1">
      <alignment horizontal="center"/>
    </xf>
    <xf numFmtId="43" fontId="1" fillId="0" borderId="0" xfId="42" applyFont="1" applyAlignment="1" quotePrefix="1">
      <alignment horizontal="right"/>
    </xf>
    <xf numFmtId="173" fontId="1" fillId="0" borderId="12" xfId="42" applyNumberFormat="1" applyFont="1" applyBorder="1" applyAlignment="1">
      <alignment/>
    </xf>
    <xf numFmtId="10" fontId="1" fillId="0" borderId="0" xfId="42" applyNumberFormat="1" applyFont="1" applyBorder="1" applyAlignment="1">
      <alignment horizontal="right"/>
    </xf>
    <xf numFmtId="10" fontId="1" fillId="0" borderId="0" xfId="59" applyNumberFormat="1" applyFont="1" applyBorder="1" applyAlignment="1">
      <alignment/>
    </xf>
    <xf numFmtId="10" fontId="1" fillId="0" borderId="12" xfId="42" applyNumberFormat="1" applyFont="1" applyBorder="1" applyAlignment="1">
      <alignment horizontal="right"/>
    </xf>
    <xf numFmtId="10" fontId="1" fillId="0" borderId="12" xfId="59" applyNumberFormat="1" applyFont="1" applyBorder="1" applyAlignment="1">
      <alignment/>
    </xf>
    <xf numFmtId="0" fontId="1" fillId="0" borderId="0" xfId="0" applyFont="1" applyAlignment="1">
      <alignment horizontal="left" vertical="top"/>
    </xf>
    <xf numFmtId="41" fontId="1" fillId="0" borderId="12" xfId="42" applyNumberFormat="1" applyFont="1" applyBorder="1" applyAlignment="1">
      <alignment horizontal="right"/>
    </xf>
    <xf numFmtId="0" fontId="1" fillId="0" borderId="0" xfId="0" applyFont="1" applyAlignment="1">
      <alignment wrapText="1"/>
    </xf>
    <xf numFmtId="0" fontId="1" fillId="0" borderId="0" xfId="0" applyFont="1" applyAlignment="1">
      <alignment vertical="top"/>
    </xf>
    <xf numFmtId="43" fontId="1" fillId="0" borderId="10" xfId="42" applyFont="1" applyBorder="1" applyAlignment="1">
      <alignment horizontal="right"/>
    </xf>
    <xf numFmtId="43" fontId="1" fillId="0" borderId="0" xfId="42" applyFont="1" applyBorder="1" applyAlignment="1">
      <alignment/>
    </xf>
    <xf numFmtId="43" fontId="1" fillId="0" borderId="11" xfId="42" applyFont="1" applyBorder="1" applyAlignment="1">
      <alignment/>
    </xf>
    <xf numFmtId="43" fontId="1" fillId="0" borderId="0" xfId="42" applyFont="1" applyAlignment="1">
      <alignment/>
    </xf>
    <xf numFmtId="173" fontId="1" fillId="0" borderId="0" xfId="0" applyNumberFormat="1" applyFont="1" applyBorder="1" applyAlignment="1">
      <alignment/>
    </xf>
    <xf numFmtId="43" fontId="1" fillId="0" borderId="12" xfId="42" applyNumberFormat="1" applyFont="1" applyBorder="1" applyAlignment="1">
      <alignment/>
    </xf>
    <xf numFmtId="15" fontId="1" fillId="0" borderId="0" xfId="0" applyNumberFormat="1" applyFont="1" applyAlignment="1" quotePrefix="1">
      <alignment/>
    </xf>
    <xf numFmtId="43" fontId="1" fillId="0" borderId="12" xfId="42" applyFont="1" applyBorder="1" applyAlignment="1">
      <alignment/>
    </xf>
    <xf numFmtId="43" fontId="1" fillId="0" borderId="0" xfId="42" applyNumberFormat="1" applyFont="1" applyBorder="1" applyAlignment="1">
      <alignment/>
    </xf>
    <xf numFmtId="0" fontId="1" fillId="0" borderId="0" xfId="0" applyFont="1" applyBorder="1" applyAlignment="1">
      <alignment horizontal="justify" vertical="top" wrapText="1"/>
    </xf>
    <xf numFmtId="0" fontId="1" fillId="0" borderId="0" xfId="0" applyFont="1" applyAlignment="1">
      <alignment horizontal="right" vertical="top"/>
    </xf>
    <xf numFmtId="173" fontId="1" fillId="0" borderId="0" xfId="42" applyNumberFormat="1" applyFont="1" applyBorder="1" applyAlignment="1">
      <alignment horizontal="right" vertical="top" wrapText="1"/>
    </xf>
    <xf numFmtId="173" fontId="1" fillId="0" borderId="12" xfId="42" applyNumberFormat="1" applyFont="1" applyBorder="1" applyAlignment="1">
      <alignment horizontal="justify" vertical="top" wrapText="1"/>
    </xf>
    <xf numFmtId="41" fontId="1" fillId="0" borderId="12" xfId="42" applyNumberFormat="1" applyFont="1" applyBorder="1" applyAlignment="1">
      <alignment horizontal="justify" vertical="top" wrapText="1"/>
    </xf>
    <xf numFmtId="0" fontId="1" fillId="0" borderId="12" xfId="0" applyFont="1" applyBorder="1" applyAlignment="1">
      <alignment horizontal="justify" vertical="top" wrapText="1"/>
    </xf>
    <xf numFmtId="173" fontId="4" fillId="0" borderId="0" xfId="42" applyNumberFormat="1" applyFont="1" applyBorder="1" applyAlignment="1">
      <alignment horizontal="center"/>
    </xf>
    <xf numFmtId="43" fontId="4" fillId="0" borderId="0" xfId="42" applyFont="1" applyBorder="1" applyAlignment="1">
      <alignment horizontal="center"/>
    </xf>
    <xf numFmtId="173" fontId="4" fillId="0" borderId="0" xfId="42" applyNumberFormat="1" applyFont="1" applyBorder="1" applyAlignment="1">
      <alignment horizontal="right"/>
    </xf>
    <xf numFmtId="173" fontId="1" fillId="0" borderId="12" xfId="42" applyNumberFormat="1" applyFont="1" applyBorder="1" applyAlignment="1">
      <alignment horizontal="right" wrapText="1"/>
    </xf>
    <xf numFmtId="0" fontId="4" fillId="0" borderId="0" xfId="0" applyFont="1" applyAlignment="1">
      <alignment horizontal="justify" vertical="top" wrapText="1"/>
    </xf>
    <xf numFmtId="0" fontId="1" fillId="0" borderId="0" xfId="0" applyFont="1" applyAlignment="1">
      <alignment horizontal="justify" vertical="top" wrapText="1"/>
    </xf>
    <xf numFmtId="173" fontId="4" fillId="0" borderId="0" xfId="42" applyNumberFormat="1" applyFont="1" applyAlignment="1">
      <alignment horizontal="center" vertical="top" wrapText="1"/>
    </xf>
    <xf numFmtId="173" fontId="4" fillId="0" borderId="0" xfId="42" applyNumberFormat="1" applyFont="1" applyAlignment="1" quotePrefix="1">
      <alignment horizontal="center" vertical="top" wrapText="1"/>
    </xf>
    <xf numFmtId="173" fontId="4" fillId="0" borderId="14" xfId="42" applyNumberFormat="1" applyFont="1" applyBorder="1" applyAlignment="1">
      <alignment horizontal="center"/>
    </xf>
    <xf numFmtId="173" fontId="4" fillId="0" borderId="13" xfId="42" applyNumberFormat="1" applyFont="1" applyBorder="1" applyAlignment="1">
      <alignment horizontal="center"/>
    </xf>
    <xf numFmtId="173" fontId="4" fillId="0" borderId="15" xfId="42" applyNumberFormat="1" applyFont="1" applyBorder="1" applyAlignment="1">
      <alignment horizontal="center"/>
    </xf>
    <xf numFmtId="43" fontId="1" fillId="0" borderId="0" xfId="42"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right" vertical="top"/>
    </xf>
    <xf numFmtId="0" fontId="1" fillId="0" borderId="0" xfId="0" applyFont="1" applyBorder="1" applyAlignment="1">
      <alignment horizontal="right" vertical="top"/>
    </xf>
    <xf numFmtId="173" fontId="1" fillId="0" borderId="0" xfId="42" applyNumberFormat="1" applyFont="1" applyAlignment="1">
      <alignment horizontal="center"/>
    </xf>
    <xf numFmtId="0" fontId="1" fillId="0" borderId="0" xfId="0" applyFont="1" applyAlignment="1">
      <alignment horizontal="center"/>
    </xf>
    <xf numFmtId="0" fontId="1" fillId="0" borderId="0" xfId="0" applyFont="1" applyAlignment="1">
      <alignment horizontal="justify" vertical="top" wrapText="1" shrinkToFi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wrapText="1"/>
    </xf>
    <xf numFmtId="0" fontId="4" fillId="0" borderId="0" xfId="0" applyFont="1" applyAlignment="1">
      <alignment horizontal="justify" vertical="top" wrapText="1" shrinkToFit="1"/>
    </xf>
    <xf numFmtId="0" fontId="1" fillId="0" borderId="10" xfId="0" applyFont="1" applyBorder="1" applyAlignment="1">
      <alignment horizontal="justify" vertical="top" wrapText="1"/>
    </xf>
    <xf numFmtId="0" fontId="1" fillId="0" borderId="0" xfId="0" applyFont="1" applyBorder="1" applyAlignment="1">
      <alignment horizontal="justify" vertical="top" wrapText="1"/>
    </xf>
    <xf numFmtId="43" fontId="1" fillId="0" borderId="0" xfId="42" applyFont="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workbookViewId="0" topLeftCell="A1">
      <selection activeCell="H5" sqref="H5"/>
    </sheetView>
  </sheetViews>
  <sheetFormatPr defaultColWidth="9.140625" defaultRowHeight="13.5"/>
  <cols>
    <col min="1" max="1" width="10.421875" style="2" customWidth="1"/>
    <col min="2" max="4" width="9.140625" style="2" customWidth="1"/>
    <col min="5" max="5" width="10.8515625" style="2" customWidth="1"/>
    <col min="6" max="6" width="10.28125" style="3" bestFit="1" customWidth="1"/>
    <col min="7" max="7" width="9.28125" style="3" bestFit="1" customWidth="1"/>
    <col min="8" max="9" width="10.28125" style="3" bestFit="1" customWidth="1"/>
    <col min="10" max="16384" width="9.140625" style="2" customWidth="1"/>
  </cols>
  <sheetData>
    <row r="1" ht="12.75">
      <c r="A1" s="1" t="s">
        <v>181</v>
      </c>
    </row>
    <row r="2" ht="12.75">
      <c r="A2" s="1" t="s">
        <v>0</v>
      </c>
    </row>
    <row r="4" ht="12.75">
      <c r="A4" s="1" t="s">
        <v>71</v>
      </c>
    </row>
    <row r="5" ht="12.75">
      <c r="A5" s="1" t="s">
        <v>253</v>
      </c>
    </row>
    <row r="6" ht="12.75">
      <c r="G6" s="4"/>
    </row>
    <row r="7" spans="6:9" ht="12.75">
      <c r="F7" s="77" t="s">
        <v>254</v>
      </c>
      <c r="G7" s="77"/>
      <c r="H7" s="2"/>
      <c r="I7" s="2"/>
    </row>
    <row r="8" spans="6:9" ht="12.75">
      <c r="F8" s="77" t="s">
        <v>72</v>
      </c>
      <c r="G8" s="77"/>
      <c r="H8" s="77" t="s">
        <v>255</v>
      </c>
      <c r="I8" s="77"/>
    </row>
    <row r="9" spans="6:9" ht="15" customHeight="1">
      <c r="F9" s="78" t="s">
        <v>256</v>
      </c>
      <c r="G9" s="77"/>
      <c r="H9" s="78" t="s">
        <v>257</v>
      </c>
      <c r="I9" s="77"/>
    </row>
    <row r="10" spans="6:9" ht="12.75">
      <c r="F10" s="5" t="s">
        <v>258</v>
      </c>
      <c r="G10" s="5" t="s">
        <v>157</v>
      </c>
      <c r="H10" s="5" t="s">
        <v>258</v>
      </c>
      <c r="I10" s="5" t="s">
        <v>157</v>
      </c>
    </row>
    <row r="11" spans="6:9" ht="12.75">
      <c r="F11" s="6" t="s">
        <v>9</v>
      </c>
      <c r="G11" s="6" t="s">
        <v>9</v>
      </c>
      <c r="H11" s="6" t="s">
        <v>9</v>
      </c>
      <c r="I11" s="6" t="s">
        <v>9</v>
      </c>
    </row>
    <row r="13" spans="1:9" ht="12.75">
      <c r="A13" s="2" t="s">
        <v>10</v>
      </c>
      <c r="F13" s="3">
        <v>33284</v>
      </c>
      <c r="G13" s="3">
        <v>16740</v>
      </c>
      <c r="H13" s="3">
        <v>66492</v>
      </c>
      <c r="I13" s="3">
        <v>36651</v>
      </c>
    </row>
    <row r="14" spans="1:9" ht="12.75">
      <c r="A14" s="2" t="s">
        <v>130</v>
      </c>
      <c r="F14" s="7">
        <v>-10696</v>
      </c>
      <c r="G14" s="7">
        <v>-6389</v>
      </c>
      <c r="H14" s="7">
        <v>-21612</v>
      </c>
      <c r="I14" s="7">
        <v>-13868</v>
      </c>
    </row>
    <row r="15" spans="1:9" ht="12.75">
      <c r="A15" s="2" t="s">
        <v>131</v>
      </c>
      <c r="F15" s="3">
        <f>SUM(F13:F14)</f>
        <v>22588</v>
      </c>
      <c r="G15" s="3">
        <f>SUM(G13:G14)</f>
        <v>10351</v>
      </c>
      <c r="H15" s="3">
        <f>SUM(H13:H14)</f>
        <v>44880</v>
      </c>
      <c r="I15" s="3">
        <f>SUM(I13:I14)</f>
        <v>22783</v>
      </c>
    </row>
    <row r="16" spans="1:14" ht="12.75">
      <c r="A16" s="2" t="s">
        <v>132</v>
      </c>
      <c r="F16" s="8">
        <v>857</v>
      </c>
      <c r="G16" s="8">
        <v>857</v>
      </c>
      <c r="H16" s="8">
        <v>3518</v>
      </c>
      <c r="I16" s="8">
        <v>2291</v>
      </c>
      <c r="L16" s="9"/>
      <c r="M16" s="9"/>
      <c r="N16" s="9"/>
    </row>
    <row r="17" spans="1:14" ht="12.75">
      <c r="A17" s="2" t="s">
        <v>133</v>
      </c>
      <c r="F17" s="8">
        <v>-2713</v>
      </c>
      <c r="G17" s="8">
        <v>-2411</v>
      </c>
      <c r="H17" s="8">
        <v>-5114</v>
      </c>
      <c r="I17" s="8">
        <v>-4532</v>
      </c>
      <c r="L17" s="9"/>
      <c r="M17" s="9"/>
      <c r="N17" s="9"/>
    </row>
    <row r="18" spans="1:9" ht="12.75">
      <c r="A18" s="2" t="s">
        <v>134</v>
      </c>
      <c r="F18" s="8">
        <v>-598</v>
      </c>
      <c r="G18" s="8">
        <v>-515</v>
      </c>
      <c r="H18" s="8">
        <v>-1293</v>
      </c>
      <c r="I18" s="8">
        <v>-1219</v>
      </c>
    </row>
    <row r="19" spans="1:9" ht="12.75">
      <c r="A19" s="2" t="s">
        <v>182</v>
      </c>
      <c r="F19" s="7">
        <v>-667</v>
      </c>
      <c r="G19" s="7">
        <v>-806</v>
      </c>
      <c r="H19" s="7">
        <v>-1278</v>
      </c>
      <c r="I19" s="7">
        <v>-1237</v>
      </c>
    </row>
    <row r="20" spans="1:9" ht="12.75">
      <c r="A20" s="2" t="s">
        <v>226</v>
      </c>
      <c r="F20" s="8">
        <f>SUM(F15:F19)</f>
        <v>19467</v>
      </c>
      <c r="G20" s="8">
        <f>SUM(G15:G19)</f>
        <v>7476</v>
      </c>
      <c r="H20" s="8">
        <f>SUM(H15:H19)</f>
        <v>40713</v>
      </c>
      <c r="I20" s="8">
        <f>SUM(I15:I19)</f>
        <v>18086</v>
      </c>
    </row>
    <row r="21" spans="1:9" ht="12.75">
      <c r="A21" s="2" t="s">
        <v>192</v>
      </c>
      <c r="F21" s="8">
        <v>5937</v>
      </c>
      <c r="G21" s="8">
        <v>940</v>
      </c>
      <c r="H21" s="8">
        <v>9513</v>
      </c>
      <c r="I21" s="8">
        <v>1005</v>
      </c>
    </row>
    <row r="22" spans="1:9" ht="12.75">
      <c r="A22" s="2" t="s">
        <v>193</v>
      </c>
      <c r="F22" s="7">
        <v>-28</v>
      </c>
      <c r="G22" s="10">
        <v>22</v>
      </c>
      <c r="H22" s="7">
        <v>-57</v>
      </c>
      <c r="I22" s="10">
        <v>-15</v>
      </c>
    </row>
    <row r="23" spans="1:9" ht="12.75">
      <c r="A23" s="2" t="s">
        <v>11</v>
      </c>
      <c r="F23" s="3">
        <f>SUM(F20:F22)</f>
        <v>25376</v>
      </c>
      <c r="G23" s="3">
        <f>SUM(G20:G22)</f>
        <v>8438</v>
      </c>
      <c r="H23" s="3">
        <f>SUM(H20:H22)</f>
        <v>50169</v>
      </c>
      <c r="I23" s="3">
        <f>SUM(I20:I22)</f>
        <v>19076</v>
      </c>
    </row>
    <row r="24" spans="1:9" ht="12.75">
      <c r="A24" s="2" t="s">
        <v>12</v>
      </c>
      <c r="F24" s="7">
        <v>-5314</v>
      </c>
      <c r="G24" s="7">
        <v>-2067</v>
      </c>
      <c r="H24" s="7">
        <v>-10676</v>
      </c>
      <c r="I24" s="7">
        <v>-5024</v>
      </c>
    </row>
    <row r="25" spans="1:9" ht="13.5" thickBot="1">
      <c r="A25" s="2" t="s">
        <v>135</v>
      </c>
      <c r="F25" s="11">
        <f>SUM(F23:F24)</f>
        <v>20062</v>
      </c>
      <c r="G25" s="11">
        <f>SUM(G23:G24)</f>
        <v>6371</v>
      </c>
      <c r="H25" s="11">
        <f>SUM(H23:H24)</f>
        <v>39493</v>
      </c>
      <c r="I25" s="11">
        <f>SUM(I23:I24)</f>
        <v>14052</v>
      </c>
    </row>
    <row r="27" ht="12.75">
      <c r="A27" s="2" t="s">
        <v>136</v>
      </c>
    </row>
    <row r="28" ht="12.75">
      <c r="A28" s="2" t="s">
        <v>158</v>
      </c>
    </row>
    <row r="29" spans="1:9" ht="12.75">
      <c r="A29" s="2" t="s">
        <v>13</v>
      </c>
      <c r="F29" s="16" t="s">
        <v>296</v>
      </c>
      <c r="G29" s="16" t="s">
        <v>259</v>
      </c>
      <c r="H29" s="16" t="s">
        <v>297</v>
      </c>
      <c r="I29" s="16" t="s">
        <v>260</v>
      </c>
    </row>
    <row r="30" spans="1:9" ht="13.5" thickBot="1">
      <c r="A30" s="2" t="s">
        <v>183</v>
      </c>
      <c r="F30" s="12" t="s">
        <v>296</v>
      </c>
      <c r="G30" s="12" t="s">
        <v>259</v>
      </c>
      <c r="H30" s="12" t="s">
        <v>297</v>
      </c>
      <c r="I30" s="12" t="s">
        <v>260</v>
      </c>
    </row>
    <row r="31" spans="6:9" ht="12.75">
      <c r="F31" s="16"/>
      <c r="G31" s="16"/>
      <c r="H31" s="16"/>
      <c r="I31" s="16"/>
    </row>
    <row r="32" spans="6:9" ht="12.75">
      <c r="F32" s="16"/>
      <c r="G32" s="16"/>
      <c r="H32" s="16"/>
      <c r="I32" s="16"/>
    </row>
    <row r="34" spans="1:10" ht="30" customHeight="1">
      <c r="A34" s="75"/>
      <c r="B34" s="76"/>
      <c r="C34" s="76"/>
      <c r="D34" s="76"/>
      <c r="E34" s="76"/>
      <c r="F34" s="76"/>
      <c r="G34" s="76"/>
      <c r="H34" s="76"/>
      <c r="I34" s="76"/>
      <c r="J34" s="14"/>
    </row>
    <row r="35" spans="1:9" ht="15" customHeight="1">
      <c r="A35" s="15"/>
      <c r="B35" s="15"/>
      <c r="C35" s="15"/>
      <c r="D35" s="15"/>
      <c r="E35" s="15"/>
      <c r="F35" s="15"/>
      <c r="G35" s="15"/>
      <c r="H35" s="15"/>
      <c r="I35" s="15"/>
    </row>
  </sheetData>
  <sheetProtection/>
  <mergeCells count="6">
    <mergeCell ref="A34:I34"/>
    <mergeCell ref="F7:G7"/>
    <mergeCell ref="F8:G8"/>
    <mergeCell ref="H8:I8"/>
    <mergeCell ref="F9:G9"/>
    <mergeCell ref="H9:I9"/>
  </mergeCells>
  <printOptions/>
  <pageMargins left="1.14173228346457" right="0" top="0.393700787401575" bottom="0.393700787401575" header="0.196850393700787" footer="0"/>
  <pageSetup horizontalDpi="600" verticalDpi="600" orientation="portrait" paperSize="9" r:id="rId1"/>
  <headerFooter alignWithMargins="0">
    <oddFooter>&amp;C&amp;"Arial,Regular"&amp;P</oddFooter>
  </headerFooter>
</worksheet>
</file>

<file path=xl/worksheets/sheet2.xml><?xml version="1.0" encoding="utf-8"?>
<worksheet xmlns="http://schemas.openxmlformats.org/spreadsheetml/2006/main" xmlns:r="http://schemas.openxmlformats.org/officeDocument/2006/relationships">
  <dimension ref="A1:I53"/>
  <sheetViews>
    <sheetView showGridLines="0" view="pageBreakPreview" zoomScaleSheetLayoutView="100" zoomScalePageLayoutView="0" workbookViewId="0" topLeftCell="A1">
      <selection activeCell="A1" sqref="A1:IV2"/>
    </sheetView>
  </sheetViews>
  <sheetFormatPr defaultColWidth="9.140625" defaultRowHeight="13.5"/>
  <cols>
    <col min="1" max="1" width="2.7109375" style="2" customWidth="1"/>
    <col min="2" max="3" width="9.140625" style="2" customWidth="1"/>
    <col min="4" max="5" width="13.421875" style="2" customWidth="1"/>
    <col min="6" max="6" width="10.57421875" style="3" bestFit="1" customWidth="1"/>
    <col min="7" max="7" width="11.28125" style="3" bestFit="1" customWidth="1"/>
    <col min="8" max="8" width="9.7109375" style="2" customWidth="1"/>
    <col min="9" max="16384" width="9.140625" style="2" customWidth="1"/>
  </cols>
  <sheetData>
    <row r="1" ht="12.75">
      <c r="A1" s="1" t="s">
        <v>181</v>
      </c>
    </row>
    <row r="2" ht="12.75">
      <c r="A2" s="1" t="s">
        <v>0</v>
      </c>
    </row>
    <row r="4" ht="12.75">
      <c r="A4" s="1" t="s">
        <v>73</v>
      </c>
    </row>
    <row r="5" ht="12.75">
      <c r="A5" s="1" t="s">
        <v>261</v>
      </c>
    </row>
    <row r="6" ht="12.75">
      <c r="F6" s="17"/>
    </row>
    <row r="7" spans="6:7" ht="12.75">
      <c r="F7" s="5" t="s">
        <v>262</v>
      </c>
      <c r="G7" s="5" t="s">
        <v>166</v>
      </c>
    </row>
    <row r="8" spans="6:7" ht="12.75">
      <c r="F8" s="6" t="s">
        <v>9</v>
      </c>
      <c r="G8" s="6" t="s">
        <v>9</v>
      </c>
    </row>
    <row r="9" spans="1:7" ht="12.75">
      <c r="A9" s="1" t="s">
        <v>137</v>
      </c>
      <c r="F9" s="6"/>
      <c r="G9" s="6"/>
    </row>
    <row r="10" ht="12.75">
      <c r="A10" s="1" t="s">
        <v>74</v>
      </c>
    </row>
    <row r="11" spans="1:7" ht="12.75">
      <c r="A11" s="2" t="s">
        <v>22</v>
      </c>
      <c r="F11" s="3">
        <v>17284</v>
      </c>
      <c r="G11" s="3">
        <v>17804</v>
      </c>
    </row>
    <row r="12" spans="1:7" ht="12.75">
      <c r="A12" s="2" t="s">
        <v>194</v>
      </c>
      <c r="F12" s="3">
        <v>22401</v>
      </c>
      <c r="G12" s="3">
        <v>22559</v>
      </c>
    </row>
    <row r="13" spans="1:7" ht="12.75">
      <c r="A13" s="2" t="s">
        <v>169</v>
      </c>
      <c r="F13" s="3">
        <v>74225</v>
      </c>
      <c r="G13" s="3">
        <v>74225</v>
      </c>
    </row>
    <row r="14" spans="1:7" ht="12.75">
      <c r="A14" s="2" t="s">
        <v>127</v>
      </c>
      <c r="F14" s="3">
        <v>195187</v>
      </c>
      <c r="G14" s="3">
        <v>189549</v>
      </c>
    </row>
    <row r="15" spans="1:7" ht="12.75">
      <c r="A15" s="2" t="s">
        <v>162</v>
      </c>
      <c r="F15" s="3">
        <v>16508</v>
      </c>
      <c r="G15" s="3">
        <v>16609</v>
      </c>
    </row>
    <row r="16" spans="1:7" ht="12.75">
      <c r="A16" s="2" t="s">
        <v>1</v>
      </c>
      <c r="F16" s="3">
        <v>21101</v>
      </c>
      <c r="G16" s="3">
        <v>19852</v>
      </c>
    </row>
    <row r="17" spans="6:7" ht="12.75">
      <c r="F17" s="19">
        <f>SUM(F11:F16)</f>
        <v>346706</v>
      </c>
      <c r="G17" s="19">
        <f>SUM(G11:G16)</f>
        <v>340598</v>
      </c>
    </row>
    <row r="19" ht="12.75">
      <c r="A19" s="1" t="s">
        <v>75</v>
      </c>
    </row>
    <row r="20" spans="1:7" ht="12.75">
      <c r="A20" s="2" t="s">
        <v>2</v>
      </c>
      <c r="F20" s="3">
        <v>3699</v>
      </c>
      <c r="G20" s="3">
        <v>2143</v>
      </c>
    </row>
    <row r="21" spans="1:7" ht="12.75">
      <c r="A21" s="2" t="s">
        <v>170</v>
      </c>
      <c r="F21" s="3">
        <v>8944</v>
      </c>
      <c r="G21" s="3">
        <v>8393</v>
      </c>
    </row>
    <row r="22" spans="1:7" ht="12.75">
      <c r="A22" s="2" t="s">
        <v>65</v>
      </c>
      <c r="F22" s="3">
        <v>1</v>
      </c>
      <c r="G22" s="3">
        <v>1</v>
      </c>
    </row>
    <row r="23" spans="1:7" ht="12.75">
      <c r="A23" s="2" t="s">
        <v>3</v>
      </c>
      <c r="F23" s="3">
        <v>134558</v>
      </c>
      <c r="G23" s="3">
        <v>123108</v>
      </c>
    </row>
    <row r="24" spans="6:7" ht="12.75">
      <c r="F24" s="19">
        <f>SUM(F20:F23)</f>
        <v>147202</v>
      </c>
      <c r="G24" s="19">
        <f>SUM(G20:G23)</f>
        <v>133645</v>
      </c>
    </row>
    <row r="26" spans="1:7" ht="13.5" thickBot="1">
      <c r="A26" s="1" t="s">
        <v>149</v>
      </c>
      <c r="F26" s="20">
        <f>+F17+F24</f>
        <v>493908</v>
      </c>
      <c r="G26" s="20">
        <f>+G17+G24</f>
        <v>474243</v>
      </c>
    </row>
    <row r="28" ht="12.75">
      <c r="A28" s="1" t="s">
        <v>138</v>
      </c>
    </row>
    <row r="29" ht="12.75">
      <c r="A29" s="1" t="s">
        <v>159</v>
      </c>
    </row>
    <row r="30" spans="1:7" ht="12.75">
      <c r="A30" s="2" t="s">
        <v>4</v>
      </c>
      <c r="F30" s="3">
        <v>91363</v>
      </c>
      <c r="G30" s="3">
        <v>91363</v>
      </c>
    </row>
    <row r="31" spans="1:7" ht="12.75">
      <c r="A31" s="2" t="s">
        <v>227</v>
      </c>
      <c r="F31" s="3">
        <v>19654</v>
      </c>
      <c r="G31" s="3">
        <v>19654</v>
      </c>
    </row>
    <row r="32" spans="1:7" ht="12.75">
      <c r="A32" s="2" t="s">
        <v>228</v>
      </c>
      <c r="F32" s="3">
        <v>11563</v>
      </c>
      <c r="G32" s="3">
        <v>18842</v>
      </c>
    </row>
    <row r="33" spans="1:7" ht="12.75">
      <c r="A33" s="2" t="s">
        <v>229</v>
      </c>
      <c r="F33" s="7">
        <v>352440</v>
      </c>
      <c r="G33" s="7">
        <v>329849</v>
      </c>
    </row>
    <row r="34" spans="1:7" ht="12.75">
      <c r="A34" s="1" t="s">
        <v>141</v>
      </c>
      <c r="F34" s="19">
        <f>SUM(F30:F33)</f>
        <v>475020</v>
      </c>
      <c r="G34" s="19">
        <f>SUM(G30:G33)</f>
        <v>459708</v>
      </c>
    </row>
    <row r="35" ht="12.75">
      <c r="A35" s="1"/>
    </row>
    <row r="36" ht="12.75">
      <c r="A36" s="1" t="s">
        <v>150</v>
      </c>
    </row>
    <row r="37" spans="1:7" ht="12.75">
      <c r="A37" s="2" t="s">
        <v>152</v>
      </c>
      <c r="F37" s="7">
        <v>7031</v>
      </c>
      <c r="G37" s="7">
        <v>7048</v>
      </c>
    </row>
    <row r="39" ht="12.75">
      <c r="A39" s="1" t="s">
        <v>76</v>
      </c>
    </row>
    <row r="40" spans="1:7" ht="12.75">
      <c r="A40" s="2" t="s">
        <v>171</v>
      </c>
      <c r="F40" s="3">
        <v>6561</v>
      </c>
      <c r="G40" s="3">
        <v>6043</v>
      </c>
    </row>
    <row r="41" spans="1:7" ht="12.75">
      <c r="A41" s="2" t="s">
        <v>12</v>
      </c>
      <c r="F41" s="3">
        <v>5296</v>
      </c>
      <c r="G41" s="3">
        <v>1444</v>
      </c>
    </row>
    <row r="42" spans="6:7" ht="12.75">
      <c r="F42" s="19">
        <f>SUM(F40:F41)</f>
        <v>11857</v>
      </c>
      <c r="G42" s="19">
        <f>SUM(G40:G41)</f>
        <v>7487</v>
      </c>
    </row>
    <row r="44" spans="1:7" ht="12.75">
      <c r="A44" s="1" t="s">
        <v>139</v>
      </c>
      <c r="F44" s="7">
        <f>+F37+F42</f>
        <v>18888</v>
      </c>
      <c r="G44" s="7">
        <f>+G37+G42</f>
        <v>14535</v>
      </c>
    </row>
    <row r="46" spans="1:7" ht="13.5" thickBot="1">
      <c r="A46" s="1" t="s">
        <v>140</v>
      </c>
      <c r="F46" s="20">
        <f>+F34+F44</f>
        <v>493908</v>
      </c>
      <c r="G46" s="20">
        <f>+G34+G44</f>
        <v>474243</v>
      </c>
    </row>
    <row r="48" spans="1:7" ht="12.75">
      <c r="A48" s="2" t="s">
        <v>142</v>
      </c>
      <c r="F48" s="2"/>
      <c r="G48" s="2"/>
    </row>
    <row r="49" spans="1:7" ht="13.5" thickBot="1">
      <c r="A49" s="2" t="s">
        <v>160</v>
      </c>
      <c r="F49" s="20" t="s">
        <v>298</v>
      </c>
      <c r="G49" s="20" t="s">
        <v>180</v>
      </c>
    </row>
    <row r="52" spans="1:9" ht="40.5" customHeight="1">
      <c r="A52" s="75"/>
      <c r="B52" s="76"/>
      <c r="C52" s="76"/>
      <c r="D52" s="76"/>
      <c r="E52" s="76"/>
      <c r="F52" s="76"/>
      <c r="G52" s="76"/>
      <c r="H52" s="76"/>
      <c r="I52" s="14"/>
    </row>
    <row r="53" spans="1:9" ht="15" customHeight="1">
      <c r="A53" s="15"/>
      <c r="B53" s="15"/>
      <c r="C53" s="15"/>
      <c r="D53" s="15"/>
      <c r="E53" s="15"/>
      <c r="F53" s="15"/>
      <c r="G53" s="15"/>
      <c r="H53" s="15"/>
      <c r="I53" s="14"/>
    </row>
  </sheetData>
  <sheetProtection/>
  <mergeCells count="1">
    <mergeCell ref="A52:H52"/>
  </mergeCells>
  <printOptions/>
  <pageMargins left="1.14173228346457" right="0" top="0.393700787401575" bottom="0.393700787401575" header="0.196850393700787" footer="0"/>
  <pageSetup firstPageNumber="2" useFirstPageNumber="1" horizontalDpi="1200" verticalDpi="1200" orientation="portrait" paperSize="9" r:id="rId1"/>
  <headerFooter alignWithMargins="0">
    <oddFooter>&amp;C&amp;"Arial,Regular"&amp;P</oddFooter>
  </headerFooter>
</worksheet>
</file>

<file path=xl/worksheets/sheet3.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3">
      <selection activeCell="H47" sqref="H47"/>
    </sheetView>
  </sheetViews>
  <sheetFormatPr defaultColWidth="9.140625" defaultRowHeight="13.5"/>
  <cols>
    <col min="1" max="1" width="2.7109375" style="2" customWidth="1"/>
    <col min="2" max="2" width="10.421875" style="2" customWidth="1"/>
    <col min="3" max="3" width="9.140625" style="2" customWidth="1"/>
    <col min="4" max="4" width="20.421875" style="2" customWidth="1"/>
    <col min="5" max="5" width="2.7109375" style="2" customWidth="1"/>
    <col min="6" max="6" width="8.421875" style="3" bestFit="1" customWidth="1"/>
    <col min="7" max="7" width="10.28125" style="3" bestFit="1" customWidth="1"/>
    <col min="8" max="8" width="12.421875" style="3" bestFit="1" customWidth="1"/>
    <col min="9" max="9" width="13.57421875" style="3" bestFit="1" customWidth="1"/>
    <col min="10" max="10" width="11.7109375" style="3" bestFit="1" customWidth="1"/>
    <col min="11" max="11" width="13.7109375" style="3" customWidth="1"/>
    <col min="12" max="12" width="9.7109375" style="3" customWidth="1"/>
    <col min="13" max="16384" width="9.140625" style="2" customWidth="1"/>
  </cols>
  <sheetData>
    <row r="1" ht="12.75">
      <c r="A1" s="1" t="s">
        <v>181</v>
      </c>
    </row>
    <row r="2" ht="12.75">
      <c r="A2" s="1" t="s">
        <v>0</v>
      </c>
    </row>
    <row r="4" ht="12.75">
      <c r="A4" s="1" t="s">
        <v>77</v>
      </c>
    </row>
    <row r="5" ht="12.75">
      <c r="A5" s="1" t="s">
        <v>263</v>
      </c>
    </row>
    <row r="6" ht="12.75">
      <c r="A6" s="1"/>
    </row>
    <row r="7" ht="12.75">
      <c r="A7" s="1"/>
    </row>
    <row r="8" spans="6:12" ht="12.75">
      <c r="F8" s="79" t="s">
        <v>230</v>
      </c>
      <c r="G8" s="80"/>
      <c r="H8" s="80"/>
      <c r="I8" s="80"/>
      <c r="J8" s="80"/>
      <c r="K8" s="80"/>
      <c r="L8" s="81"/>
    </row>
    <row r="9" spans="6:12" ht="6.75" customHeight="1">
      <c r="F9" s="71"/>
      <c r="G9" s="71"/>
      <c r="H9" s="71"/>
      <c r="I9" s="71"/>
      <c r="J9" s="71"/>
      <c r="K9" s="71"/>
      <c r="L9" s="71"/>
    </row>
    <row r="10" spans="7:11" ht="13.5" customHeight="1">
      <c r="G10" s="79" t="s">
        <v>243</v>
      </c>
      <c r="H10" s="80"/>
      <c r="I10" s="80"/>
      <c r="J10" s="81"/>
      <c r="K10" s="6" t="s">
        <v>8</v>
      </c>
    </row>
    <row r="11" spans="7:10" ht="6.75" customHeight="1">
      <c r="G11" s="71"/>
      <c r="H11" s="71"/>
      <c r="I11" s="71"/>
      <c r="J11" s="71"/>
    </row>
    <row r="12" spans="7:10" ht="12.75">
      <c r="G12" s="71"/>
      <c r="H12" s="71"/>
      <c r="I12" s="71"/>
      <c r="J12" s="73" t="s">
        <v>238</v>
      </c>
    </row>
    <row r="13" spans="7:11" ht="12.75">
      <c r="G13" s="71"/>
      <c r="H13" s="21" t="s">
        <v>232</v>
      </c>
      <c r="I13" s="21" t="s">
        <v>235</v>
      </c>
      <c r="J13" s="6" t="s">
        <v>242</v>
      </c>
      <c r="K13" s="2"/>
    </row>
    <row r="14" spans="6:12" ht="12.75">
      <c r="F14" s="6" t="s">
        <v>6</v>
      </c>
      <c r="G14" s="6" t="s">
        <v>6</v>
      </c>
      <c r="H14" s="72" t="s">
        <v>233</v>
      </c>
      <c r="I14" s="72" t="s">
        <v>236</v>
      </c>
      <c r="J14" s="21" t="s">
        <v>239</v>
      </c>
      <c r="K14" s="6" t="s">
        <v>240</v>
      </c>
      <c r="L14" s="21"/>
    </row>
    <row r="15" spans="6:12" ht="12.75">
      <c r="F15" s="6" t="s">
        <v>7</v>
      </c>
      <c r="G15" s="6" t="s">
        <v>231</v>
      </c>
      <c r="H15" s="21" t="s">
        <v>234</v>
      </c>
      <c r="I15" s="21" t="s">
        <v>237</v>
      </c>
      <c r="J15" s="6" t="s">
        <v>234</v>
      </c>
      <c r="K15" s="21" t="s">
        <v>241</v>
      </c>
      <c r="L15" s="21" t="s">
        <v>143</v>
      </c>
    </row>
    <row r="16" spans="6:12" ht="12.75">
      <c r="F16" s="6" t="s">
        <v>9</v>
      </c>
      <c r="G16" s="6" t="s">
        <v>9</v>
      </c>
      <c r="H16" s="6" t="s">
        <v>9</v>
      </c>
      <c r="I16" s="6" t="s">
        <v>9</v>
      </c>
      <c r="J16" s="6" t="s">
        <v>9</v>
      </c>
      <c r="K16" s="6" t="s">
        <v>9</v>
      </c>
      <c r="L16" s="6" t="s">
        <v>9</v>
      </c>
    </row>
    <row r="17" spans="6:12" ht="12.75">
      <c r="F17" s="6"/>
      <c r="G17" s="6"/>
      <c r="H17" s="6"/>
      <c r="I17" s="6"/>
      <c r="J17" s="6"/>
      <c r="K17" s="6"/>
      <c r="L17" s="6"/>
    </row>
    <row r="18" spans="1:12" ht="12.75">
      <c r="A18" s="2" t="s">
        <v>153</v>
      </c>
      <c r="F18" s="7">
        <v>91363</v>
      </c>
      <c r="G18" s="7">
        <v>19654</v>
      </c>
      <c r="H18" s="7">
        <v>15493</v>
      </c>
      <c r="I18" s="7">
        <v>669</v>
      </c>
      <c r="J18" s="7">
        <v>-2200</v>
      </c>
      <c r="K18" s="7">
        <v>313995</v>
      </c>
      <c r="L18" s="7">
        <f>SUM(F18:K18)</f>
        <v>438974</v>
      </c>
    </row>
    <row r="19" spans="6:12" ht="12.75">
      <c r="F19" s="8"/>
      <c r="G19" s="8"/>
      <c r="H19" s="8"/>
      <c r="I19" s="8"/>
      <c r="J19" s="8"/>
      <c r="K19" s="8"/>
      <c r="L19" s="8"/>
    </row>
    <row r="20" spans="1:12" ht="12.75">
      <c r="A20" s="2" t="s">
        <v>264</v>
      </c>
      <c r="F20" s="8"/>
      <c r="G20" s="8"/>
      <c r="H20" s="8"/>
      <c r="I20" s="8"/>
      <c r="J20" s="8"/>
      <c r="K20" s="8"/>
      <c r="L20" s="8"/>
    </row>
    <row r="21" spans="2:12" ht="12.75">
      <c r="B21" s="2" t="s">
        <v>265</v>
      </c>
      <c r="F21" s="18">
        <v>0</v>
      </c>
      <c r="G21" s="18">
        <v>0</v>
      </c>
      <c r="H21" s="18">
        <v>1592</v>
      </c>
      <c r="I21" s="18">
        <v>0</v>
      </c>
      <c r="J21" s="18">
        <v>0</v>
      </c>
      <c r="K21" s="18">
        <v>0</v>
      </c>
      <c r="L21" s="3">
        <f>SUM(F21:K21)</f>
        <v>1592</v>
      </c>
    </row>
    <row r="22" spans="1:12" ht="12.75">
      <c r="A22" s="2" t="s">
        <v>266</v>
      </c>
      <c r="F22" s="10">
        <v>0</v>
      </c>
      <c r="G22" s="10">
        <v>0</v>
      </c>
      <c r="H22" s="10">
        <v>0</v>
      </c>
      <c r="I22" s="10">
        <v>0</v>
      </c>
      <c r="J22" s="7">
        <v>2204</v>
      </c>
      <c r="K22" s="10">
        <v>0</v>
      </c>
      <c r="L22" s="7">
        <f>SUM(F22:K22)</f>
        <v>2204</v>
      </c>
    </row>
    <row r="23" spans="1:12" ht="12.75">
      <c r="A23" s="2" t="s">
        <v>267</v>
      </c>
      <c r="F23" s="18">
        <f aca="true" t="shared" si="0" ref="F23:L23">SUM(F21:F22)</f>
        <v>0</v>
      </c>
      <c r="G23" s="18">
        <f t="shared" si="0"/>
        <v>0</v>
      </c>
      <c r="H23" s="18">
        <f t="shared" si="0"/>
        <v>1592</v>
      </c>
      <c r="I23" s="18">
        <f t="shared" si="0"/>
        <v>0</v>
      </c>
      <c r="J23" s="18">
        <f t="shared" si="0"/>
        <v>2204</v>
      </c>
      <c r="K23" s="18">
        <f t="shared" si="0"/>
        <v>0</v>
      </c>
      <c r="L23" s="18">
        <f t="shared" si="0"/>
        <v>3796</v>
      </c>
    </row>
    <row r="24" spans="1:12" ht="12.75">
      <c r="A24" s="2" t="s">
        <v>135</v>
      </c>
      <c r="F24" s="10">
        <v>0</v>
      </c>
      <c r="G24" s="10">
        <v>0</v>
      </c>
      <c r="H24" s="10">
        <v>0</v>
      </c>
      <c r="I24" s="10">
        <v>0</v>
      </c>
      <c r="J24" s="10">
        <v>0</v>
      </c>
      <c r="K24" s="10">
        <v>14052</v>
      </c>
      <c r="L24" s="7">
        <f>SUM(F24:K24)</f>
        <v>14052</v>
      </c>
    </row>
    <row r="25" spans="1:12" ht="12.75">
      <c r="A25" s="2" t="s">
        <v>167</v>
      </c>
      <c r="F25" s="29">
        <f>SUM(F23:F24)</f>
        <v>0</v>
      </c>
      <c r="G25" s="29">
        <f aca="true" t="shared" si="1" ref="G25:L25">SUM(G23:G24)</f>
        <v>0</v>
      </c>
      <c r="H25" s="29">
        <f t="shared" si="1"/>
        <v>1592</v>
      </c>
      <c r="I25" s="29">
        <f t="shared" si="1"/>
        <v>0</v>
      </c>
      <c r="J25" s="29">
        <f t="shared" si="1"/>
        <v>2204</v>
      </c>
      <c r="K25" s="29">
        <f t="shared" si="1"/>
        <v>14052</v>
      </c>
      <c r="L25" s="29">
        <f t="shared" si="1"/>
        <v>17848</v>
      </c>
    </row>
    <row r="26" spans="6:12" ht="12.75">
      <c r="F26" s="22"/>
      <c r="G26" s="22"/>
      <c r="H26" s="22"/>
      <c r="I26" s="22"/>
      <c r="J26" s="22"/>
      <c r="K26" s="22"/>
      <c r="L26" s="8"/>
    </row>
    <row r="27" spans="1:12" ht="12.75">
      <c r="A27" s="2" t="s">
        <v>268</v>
      </c>
      <c r="F27" s="22">
        <f>SUM(F22:F24)</f>
        <v>0</v>
      </c>
      <c r="G27" s="22">
        <f>SUM(G22:G24)</f>
        <v>0</v>
      </c>
      <c r="H27" s="22">
        <v>0</v>
      </c>
      <c r="I27" s="22">
        <f>SUM(I22:I24)</f>
        <v>0</v>
      </c>
      <c r="J27" s="22">
        <v>0</v>
      </c>
      <c r="K27" s="22">
        <v>-10004</v>
      </c>
      <c r="L27" s="22">
        <f>SUM(F27:K27)</f>
        <v>-10004</v>
      </c>
    </row>
    <row r="28" spans="6:12" ht="12.75">
      <c r="F28" s="22"/>
      <c r="G28" s="22"/>
      <c r="H28" s="22"/>
      <c r="I28" s="22"/>
      <c r="J28" s="22"/>
      <c r="K28" s="22"/>
      <c r="L28" s="22"/>
    </row>
    <row r="29" spans="1:12" ht="13.5" thickBot="1">
      <c r="A29" s="2" t="s">
        <v>269</v>
      </c>
      <c r="F29" s="11">
        <f aca="true" t="shared" si="2" ref="F29:L29">F18+F25+F27</f>
        <v>91363</v>
      </c>
      <c r="G29" s="11">
        <f t="shared" si="2"/>
        <v>19654</v>
      </c>
      <c r="H29" s="11">
        <f t="shared" si="2"/>
        <v>17085</v>
      </c>
      <c r="I29" s="11">
        <f t="shared" si="2"/>
        <v>669</v>
      </c>
      <c r="J29" s="11">
        <f t="shared" si="2"/>
        <v>4</v>
      </c>
      <c r="K29" s="11">
        <f t="shared" si="2"/>
        <v>318043</v>
      </c>
      <c r="L29" s="11">
        <f t="shared" si="2"/>
        <v>446818</v>
      </c>
    </row>
    <row r="30" spans="6:12" ht="12.75">
      <c r="F30" s="8"/>
      <c r="G30" s="8"/>
      <c r="H30" s="8"/>
      <c r="I30" s="8"/>
      <c r="J30" s="8"/>
      <c r="K30" s="8"/>
      <c r="L30" s="8"/>
    </row>
    <row r="31" spans="1:12" ht="12.75">
      <c r="A31" s="2" t="s">
        <v>184</v>
      </c>
      <c r="F31" s="7">
        <v>91363</v>
      </c>
      <c r="G31" s="7">
        <v>19654</v>
      </c>
      <c r="H31" s="7">
        <v>17085</v>
      </c>
      <c r="I31" s="7">
        <v>802</v>
      </c>
      <c r="J31" s="7">
        <v>955</v>
      </c>
      <c r="K31" s="7">
        <v>329849</v>
      </c>
      <c r="L31" s="7">
        <f>SUM(F31:K31)</f>
        <v>459708</v>
      </c>
    </row>
    <row r="33" ht="12.75">
      <c r="A33" s="2" t="s">
        <v>185</v>
      </c>
    </row>
    <row r="34" spans="2:12" ht="12.75">
      <c r="B34" s="2" t="s">
        <v>249</v>
      </c>
      <c r="F34" s="22">
        <v>0</v>
      </c>
      <c r="G34" s="22">
        <v>0</v>
      </c>
      <c r="H34" s="22">
        <v>0</v>
      </c>
      <c r="I34" s="22">
        <v>0</v>
      </c>
      <c r="J34" s="8">
        <v>-7279</v>
      </c>
      <c r="K34" s="22">
        <v>0</v>
      </c>
      <c r="L34" s="8">
        <f>SUM(F34:K34)</f>
        <v>-7279</v>
      </c>
    </row>
    <row r="35" spans="1:12" ht="12.75">
      <c r="A35" s="2" t="s">
        <v>135</v>
      </c>
      <c r="F35" s="10">
        <v>0</v>
      </c>
      <c r="G35" s="10">
        <v>0</v>
      </c>
      <c r="H35" s="10">
        <v>0</v>
      </c>
      <c r="I35" s="10">
        <v>0</v>
      </c>
      <c r="J35" s="10">
        <v>0</v>
      </c>
      <c r="K35" s="10">
        <v>39493</v>
      </c>
      <c r="L35" s="7">
        <f>SUM(F35:K35)</f>
        <v>39493</v>
      </c>
    </row>
    <row r="36" spans="1:12" ht="12.75">
      <c r="A36" s="2" t="s">
        <v>250</v>
      </c>
      <c r="F36" s="10">
        <f>SUM(F35:F35)</f>
        <v>0</v>
      </c>
      <c r="G36" s="10">
        <f>SUM(G35:G35)</f>
        <v>0</v>
      </c>
      <c r="H36" s="10">
        <f>SUM(H35:H35)</f>
        <v>0</v>
      </c>
      <c r="I36" s="10">
        <f>SUM(I35:I35)</f>
        <v>0</v>
      </c>
      <c r="J36" s="10">
        <f>SUM(J34:J35)</f>
        <v>-7279</v>
      </c>
      <c r="K36" s="10">
        <f>SUM(K35:K35)</f>
        <v>39493</v>
      </c>
      <c r="L36" s="10">
        <f>SUM(L34:L35)</f>
        <v>32214</v>
      </c>
    </row>
    <row r="37" spans="6:12" ht="12.75">
      <c r="F37" s="22"/>
      <c r="G37" s="22"/>
      <c r="H37" s="22"/>
      <c r="I37" s="22"/>
      <c r="J37" s="22"/>
      <c r="K37" s="22"/>
      <c r="L37" s="22"/>
    </row>
    <row r="38" spans="1:12" ht="12.75">
      <c r="A38" s="2" t="s">
        <v>268</v>
      </c>
      <c r="F38" s="22">
        <f>SUM(F33:F35)</f>
        <v>0</v>
      </c>
      <c r="G38" s="22">
        <f>SUM(G33:G35)</f>
        <v>0</v>
      </c>
      <c r="H38" s="22">
        <v>0</v>
      </c>
      <c r="I38" s="22">
        <f>SUM(I33:I35)</f>
        <v>0</v>
      </c>
      <c r="J38" s="22">
        <v>0</v>
      </c>
      <c r="K38" s="22">
        <v>-16902</v>
      </c>
      <c r="L38" s="22">
        <f>SUM(F38:K38)</f>
        <v>-16902</v>
      </c>
    </row>
    <row r="39" spans="6:12" ht="12.75">
      <c r="F39" s="22"/>
      <c r="G39" s="22"/>
      <c r="H39" s="22"/>
      <c r="I39" s="22"/>
      <c r="J39" s="22"/>
      <c r="K39" s="22"/>
      <c r="L39" s="22"/>
    </row>
    <row r="40" spans="1:12" ht="13.5" thickBot="1">
      <c r="A40" s="2" t="s">
        <v>270</v>
      </c>
      <c r="F40" s="11">
        <f aca="true" t="shared" si="3" ref="F40:L40">F31+F36+F38</f>
        <v>91363</v>
      </c>
      <c r="G40" s="11">
        <f t="shared" si="3"/>
        <v>19654</v>
      </c>
      <c r="H40" s="11">
        <f t="shared" si="3"/>
        <v>17085</v>
      </c>
      <c r="I40" s="11">
        <f t="shared" si="3"/>
        <v>802</v>
      </c>
      <c r="J40" s="11">
        <f t="shared" si="3"/>
        <v>-6324</v>
      </c>
      <c r="K40" s="11">
        <f t="shared" si="3"/>
        <v>352440</v>
      </c>
      <c r="L40" s="11">
        <f t="shared" si="3"/>
        <v>475020</v>
      </c>
    </row>
    <row r="42" spans="6:12" ht="12.75">
      <c r="F42" s="8"/>
      <c r="G42" s="8"/>
      <c r="H42" s="8"/>
      <c r="I42" s="8"/>
      <c r="J42" s="8"/>
      <c r="K42" s="8"/>
      <c r="L42" s="8"/>
    </row>
    <row r="43" spans="1:12" ht="15" customHeight="1">
      <c r="A43" s="23"/>
      <c r="B43" s="23"/>
      <c r="C43" s="23"/>
      <c r="D43" s="23"/>
      <c r="E43" s="23"/>
      <c r="F43" s="23"/>
      <c r="G43" s="23"/>
      <c r="H43" s="23"/>
      <c r="I43" s="23"/>
      <c r="J43" s="23"/>
      <c r="K43" s="23"/>
      <c r="L43" s="23"/>
    </row>
    <row r="44" spans="1:12" ht="12.75">
      <c r="A44" s="24"/>
      <c r="B44" s="24"/>
      <c r="C44" s="24"/>
      <c r="D44" s="24"/>
      <c r="E44" s="24"/>
      <c r="F44" s="24"/>
      <c r="G44" s="24"/>
      <c r="H44" s="24"/>
      <c r="I44" s="24"/>
      <c r="J44" s="24"/>
      <c r="K44" s="24"/>
      <c r="L44" s="24"/>
    </row>
  </sheetData>
  <sheetProtection/>
  <mergeCells count="2">
    <mergeCell ref="F8:L8"/>
    <mergeCell ref="G10:J10"/>
  </mergeCells>
  <printOptions/>
  <pageMargins left="1.14173228346457" right="0" top="0.393700787401575" bottom="0.196850393700787" header="0.196850393700787" footer="0.446850394"/>
  <pageSetup firstPageNumber="3" useFirstPageNumber="1" horizontalDpi="1200" verticalDpi="1200" orientation="landscape" paperSize="9" r:id="rId1"/>
  <headerFooter alignWithMargins="0">
    <oddFooter>&amp;C&amp;"Arial,Regular"&amp;P</oddFooter>
  </headerFooter>
</worksheet>
</file>

<file path=xl/worksheets/sheet4.xml><?xml version="1.0" encoding="utf-8"?>
<worksheet xmlns="http://schemas.openxmlformats.org/spreadsheetml/2006/main" xmlns:r="http://schemas.openxmlformats.org/officeDocument/2006/relationships">
  <dimension ref="A1:L44"/>
  <sheetViews>
    <sheetView showGridLines="0" zoomScalePageLayoutView="0" workbookViewId="0" topLeftCell="A1">
      <selection activeCell="A1" sqref="A1:IV2"/>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0.7109375" style="25" bestFit="1" customWidth="1"/>
    <col min="8" max="8" width="2.7109375" style="2" customWidth="1"/>
    <col min="9" max="9" width="10.421875" style="25" bestFit="1" customWidth="1"/>
    <col min="10" max="16384" width="9.140625" style="2" customWidth="1"/>
  </cols>
  <sheetData>
    <row r="1" spans="1:11" ht="12.75">
      <c r="A1" s="1" t="s">
        <v>181</v>
      </c>
      <c r="E1" s="3"/>
      <c r="F1" s="3"/>
      <c r="G1" s="3"/>
      <c r="H1" s="3"/>
      <c r="I1" s="3"/>
      <c r="K1" s="3"/>
    </row>
    <row r="2" spans="1:12" ht="12.75">
      <c r="A2" s="1" t="s">
        <v>0</v>
      </c>
      <c r="G2" s="3"/>
      <c r="H2" s="3"/>
      <c r="I2" s="3"/>
      <c r="J2" s="3"/>
      <c r="L2" s="3"/>
    </row>
    <row r="3" spans="7:12" ht="12.75">
      <c r="G3" s="3"/>
      <c r="H3" s="3"/>
      <c r="I3" s="3"/>
      <c r="J3" s="3"/>
      <c r="L3" s="3"/>
    </row>
    <row r="4" spans="1:12" ht="12.75">
      <c r="A4" s="1" t="s">
        <v>78</v>
      </c>
      <c r="G4" s="3"/>
      <c r="H4" s="3"/>
      <c r="I4" s="3"/>
      <c r="J4" s="3"/>
      <c r="L4" s="3"/>
    </row>
    <row r="5" spans="1:11" ht="12.75">
      <c r="A5" s="1" t="s">
        <v>263</v>
      </c>
      <c r="E5" s="3"/>
      <c r="F5" s="3"/>
      <c r="G5" s="3"/>
      <c r="H5" s="3"/>
      <c r="I5" s="3"/>
      <c r="K5" s="3"/>
    </row>
    <row r="7" spans="7:9" ht="12.75">
      <c r="G7" s="5" t="s">
        <v>262</v>
      </c>
      <c r="I7" s="5" t="s">
        <v>271</v>
      </c>
    </row>
    <row r="8" spans="7:9" ht="12.75">
      <c r="G8" s="6" t="s">
        <v>9</v>
      </c>
      <c r="I8" s="6" t="s">
        <v>9</v>
      </c>
    </row>
    <row r="9" ht="12.75">
      <c r="A9" s="1" t="s">
        <v>79</v>
      </c>
    </row>
    <row r="10" ht="9" customHeight="1"/>
    <row r="11" spans="1:9" ht="12.75">
      <c r="A11" s="2" t="s">
        <v>11</v>
      </c>
      <c r="G11" s="18">
        <v>50169</v>
      </c>
      <c r="I11" s="25">
        <v>19076</v>
      </c>
    </row>
    <row r="12" ht="12.75">
      <c r="A12" s="2" t="s">
        <v>14</v>
      </c>
    </row>
    <row r="13" spans="2:9" ht="12.75">
      <c r="B13" s="2" t="s">
        <v>15</v>
      </c>
      <c r="G13" s="18">
        <v>-9696</v>
      </c>
      <c r="I13" s="25">
        <v>-15</v>
      </c>
    </row>
    <row r="14" spans="2:9" ht="12.75">
      <c r="B14" s="2" t="s">
        <v>16</v>
      </c>
      <c r="G14" s="10">
        <v>-2400</v>
      </c>
      <c r="H14" s="26"/>
      <c r="I14" s="27">
        <v>-2260</v>
      </c>
    </row>
    <row r="15" spans="1:9" ht="12.75">
      <c r="A15" s="2" t="s">
        <v>17</v>
      </c>
      <c r="G15" s="18">
        <f>SUM(G11:G14)</f>
        <v>38073</v>
      </c>
      <c r="I15" s="25">
        <f>SUM(I11:I14)</f>
        <v>16801</v>
      </c>
    </row>
    <row r="16" ht="12.75">
      <c r="A16" s="2" t="s">
        <v>18</v>
      </c>
    </row>
    <row r="17" spans="2:9" ht="12.75">
      <c r="B17" s="2" t="s">
        <v>19</v>
      </c>
      <c r="G17" s="18">
        <v>-2146</v>
      </c>
      <c r="I17" s="25">
        <v>-713</v>
      </c>
    </row>
    <row r="18" spans="2:9" ht="12.75">
      <c r="B18" s="2" t="s">
        <v>20</v>
      </c>
      <c r="G18" s="10">
        <v>518</v>
      </c>
      <c r="H18" s="26"/>
      <c r="I18" s="27">
        <v>-1116</v>
      </c>
    </row>
    <row r="19" spans="1:9" ht="12.75">
      <c r="A19" s="2" t="s">
        <v>21</v>
      </c>
      <c r="G19" s="22">
        <f>SUM(G15:G18)</f>
        <v>36445</v>
      </c>
      <c r="I19" s="25">
        <f>SUM(I15:I18)</f>
        <v>14972</v>
      </c>
    </row>
    <row r="20" spans="1:9" ht="12.75">
      <c r="A20" s="2" t="s">
        <v>129</v>
      </c>
      <c r="G20" s="22">
        <v>-6752</v>
      </c>
      <c r="I20" s="25">
        <v>-4555</v>
      </c>
    </row>
    <row r="21" ht="9" customHeight="1">
      <c r="G21" s="28"/>
    </row>
    <row r="22" spans="1:9" ht="12.75">
      <c r="A22" s="2" t="s">
        <v>68</v>
      </c>
      <c r="G22" s="29">
        <f>SUM(G19:G21)</f>
        <v>29693</v>
      </c>
      <c r="H22" s="30"/>
      <c r="I22" s="31">
        <f>SUM(I19:I21)</f>
        <v>10417</v>
      </c>
    </row>
    <row r="23" ht="10.5" customHeight="1"/>
    <row r="24" ht="12.75">
      <c r="A24" s="1" t="s">
        <v>80</v>
      </c>
    </row>
    <row r="25" ht="9" customHeight="1"/>
    <row r="26" spans="1:9" ht="12.75">
      <c r="A26" s="2" t="s">
        <v>22</v>
      </c>
      <c r="G26" s="18">
        <v>-133</v>
      </c>
      <c r="I26" s="25">
        <v>-100</v>
      </c>
    </row>
    <row r="27" spans="1:9" ht="12.75">
      <c r="A27" s="2" t="s">
        <v>127</v>
      </c>
      <c r="G27" s="18">
        <v>-3359</v>
      </c>
      <c r="I27" s="18">
        <v>-2616</v>
      </c>
    </row>
    <row r="28" spans="1:9" ht="12.75">
      <c r="A28" s="2" t="s">
        <v>1</v>
      </c>
      <c r="G28" s="18">
        <v>-149</v>
      </c>
      <c r="I28" s="18">
        <v>377</v>
      </c>
    </row>
    <row r="29" spans="1:9" ht="12.75">
      <c r="A29" s="2" t="s">
        <v>67</v>
      </c>
      <c r="G29" s="18">
        <v>1896</v>
      </c>
      <c r="I29" s="25">
        <v>1726</v>
      </c>
    </row>
    <row r="30" spans="1:9" ht="12.75">
      <c r="A30" s="2" t="s">
        <v>122</v>
      </c>
      <c r="G30" s="18">
        <v>453</v>
      </c>
      <c r="I30" s="25">
        <v>506</v>
      </c>
    </row>
    <row r="31" ht="9" customHeight="1"/>
    <row r="32" spans="1:9" ht="12.75">
      <c r="A32" s="2" t="s">
        <v>299</v>
      </c>
      <c r="G32" s="29">
        <f>SUM(G26:G31)</f>
        <v>-1292</v>
      </c>
      <c r="H32" s="30"/>
      <c r="I32" s="31">
        <f>SUM(I26:I31)</f>
        <v>-107</v>
      </c>
    </row>
    <row r="33" ht="10.5" customHeight="1"/>
    <row r="34" ht="12.75">
      <c r="A34" s="1" t="s">
        <v>272</v>
      </c>
    </row>
    <row r="35" spans="1:9" ht="12.75">
      <c r="A35" s="2" t="s">
        <v>268</v>
      </c>
      <c r="G35" s="27">
        <v>-16902</v>
      </c>
      <c r="H35" s="26"/>
      <c r="I35" s="27">
        <v>-10004</v>
      </c>
    </row>
    <row r="36" ht="10.5" customHeight="1"/>
    <row r="37" spans="1:9" ht="12.75">
      <c r="A37" s="1" t="s">
        <v>195</v>
      </c>
      <c r="G37" s="25">
        <f>+G22+G32+G35</f>
        <v>11499</v>
      </c>
      <c r="I37" s="25">
        <f>+I22+I32+I35</f>
        <v>306</v>
      </c>
    </row>
    <row r="38" spans="1:9" ht="12.75">
      <c r="A38" s="1" t="s">
        <v>81</v>
      </c>
      <c r="G38" s="25">
        <v>-49</v>
      </c>
      <c r="I38" s="25">
        <v>-178</v>
      </c>
    </row>
    <row r="39" spans="1:9" ht="12.75">
      <c r="A39" s="1" t="s">
        <v>123</v>
      </c>
      <c r="G39" s="25">
        <v>122228</v>
      </c>
      <c r="I39" s="25">
        <v>109228</v>
      </c>
    </row>
    <row r="40" ht="9" customHeight="1"/>
    <row r="41" spans="1:9" ht="13.5" thickBot="1">
      <c r="A41" s="1" t="s">
        <v>126</v>
      </c>
      <c r="G41" s="33">
        <f>SUM(G37:G40)</f>
        <v>133678</v>
      </c>
      <c r="H41" s="34"/>
      <c r="I41" s="33">
        <f>SUM(I37:I40)</f>
        <v>109356</v>
      </c>
    </row>
    <row r="42" ht="9" customHeight="1"/>
    <row r="43" spans="1:10" ht="30" customHeight="1">
      <c r="A43" s="75"/>
      <c r="B43" s="76"/>
      <c r="C43" s="76"/>
      <c r="D43" s="76"/>
      <c r="E43" s="76"/>
      <c r="F43" s="76"/>
      <c r="G43" s="76"/>
      <c r="H43" s="76"/>
      <c r="I43" s="76"/>
      <c r="J43" s="14"/>
    </row>
    <row r="44" spans="1:10" ht="15" customHeight="1">
      <c r="A44" s="15"/>
      <c r="B44" s="15"/>
      <c r="C44" s="15"/>
      <c r="D44" s="15"/>
      <c r="E44" s="15"/>
      <c r="F44" s="15"/>
      <c r="G44" s="15"/>
      <c r="H44" s="15"/>
      <c r="I44" s="15"/>
      <c r="J44" s="14"/>
    </row>
  </sheetData>
  <sheetProtection/>
  <mergeCells count="1">
    <mergeCell ref="A43:I43"/>
  </mergeCells>
  <printOptions/>
  <pageMargins left="1.14173228346457" right="0" top="0.393700787401575" bottom="0.196850393700787" header="0.196850393700787" footer="0.196850393700787"/>
  <pageSetup firstPageNumber="4" useFirstPageNumber="1" horizontalDpi="1200" verticalDpi="1200" orientation="portrait" paperSize="9" r:id="rId1"/>
  <headerFooter alignWithMargins="0">
    <oddFooter>&amp;C&amp;"Arial,Regular"&amp;P</oddFooter>
  </headerFooter>
</worksheet>
</file>

<file path=xl/worksheets/sheet5.xml><?xml version="1.0" encoding="utf-8"?>
<worksheet xmlns="http://schemas.openxmlformats.org/spreadsheetml/2006/main" xmlns:r="http://schemas.openxmlformats.org/officeDocument/2006/relationships">
  <dimension ref="A1:M302"/>
  <sheetViews>
    <sheetView showGridLines="0" tabSelected="1" view="pageBreakPreview" zoomScaleSheetLayoutView="100" workbookViewId="0" topLeftCell="A172">
      <selection activeCell="J176" sqref="J176"/>
    </sheetView>
  </sheetViews>
  <sheetFormatPr defaultColWidth="9.140625" defaultRowHeight="13.5"/>
  <cols>
    <col min="1" max="1" width="5.28125" style="2" customWidth="1"/>
    <col min="2" max="2" width="4.7109375" style="2" customWidth="1"/>
    <col min="3" max="3" width="4.57421875" style="2" customWidth="1"/>
    <col min="4" max="4" width="14.8515625" style="2" customWidth="1"/>
    <col min="5" max="5" width="14.421875" style="2" customWidth="1"/>
    <col min="6" max="6" width="15.28125" style="2" bestFit="1" customWidth="1"/>
    <col min="7" max="7" width="11.8515625" style="2" customWidth="1"/>
    <col min="8" max="8" width="16.421875" style="2" bestFit="1" customWidth="1"/>
    <col min="9" max="9" width="14.57421875" style="2" customWidth="1"/>
    <col min="10" max="10" width="8.8515625" style="2" customWidth="1"/>
    <col min="11" max="16384" width="9.140625" style="2" customWidth="1"/>
  </cols>
  <sheetData>
    <row r="1" spans="1:11" ht="12.75">
      <c r="A1" s="1" t="s">
        <v>181</v>
      </c>
      <c r="E1" s="3"/>
      <c r="F1" s="3"/>
      <c r="G1" s="3"/>
      <c r="H1" s="3"/>
      <c r="I1" s="3"/>
      <c r="K1" s="3"/>
    </row>
    <row r="2" spans="1:13" ht="12.75">
      <c r="A2" s="1" t="s">
        <v>0</v>
      </c>
      <c r="B2" s="1"/>
      <c r="C2" s="1"/>
      <c r="H2" s="3"/>
      <c r="I2" s="3"/>
      <c r="J2" s="3"/>
      <c r="K2" s="3"/>
      <c r="M2" s="3"/>
    </row>
    <row r="3" spans="8:13" ht="12.75">
      <c r="H3" s="3"/>
      <c r="I3" s="3"/>
      <c r="J3" s="3"/>
      <c r="K3" s="3"/>
      <c r="M3" s="3"/>
    </row>
    <row r="4" spans="1:13" ht="12.75">
      <c r="A4" s="1" t="s">
        <v>273</v>
      </c>
      <c r="B4" s="1"/>
      <c r="C4" s="1"/>
      <c r="H4" s="3"/>
      <c r="I4" s="3"/>
      <c r="J4" s="3"/>
      <c r="K4" s="3"/>
      <c r="M4" s="3"/>
    </row>
    <row r="5" spans="1:13" ht="12.75">
      <c r="A5" s="1"/>
      <c r="B5" s="1"/>
      <c r="C5" s="1"/>
      <c r="H5" s="3"/>
      <c r="I5" s="3"/>
      <c r="J5" s="3"/>
      <c r="K5" s="3"/>
      <c r="M5" s="3"/>
    </row>
    <row r="6" spans="1:13" ht="12.75">
      <c r="A6" s="35" t="s">
        <v>36</v>
      </c>
      <c r="B6" s="75" t="s">
        <v>124</v>
      </c>
      <c r="C6" s="76"/>
      <c r="D6" s="76"/>
      <c r="E6" s="76"/>
      <c r="F6" s="76"/>
      <c r="G6" s="76"/>
      <c r="H6" s="76"/>
      <c r="I6" s="76"/>
      <c r="J6" s="14"/>
      <c r="K6" s="14"/>
      <c r="L6" s="15"/>
      <c r="M6" s="3"/>
    </row>
    <row r="7" spans="1:13" ht="9" customHeight="1">
      <c r="A7" s="1"/>
      <c r="B7" s="1"/>
      <c r="C7" s="1"/>
      <c r="H7" s="3"/>
      <c r="I7" s="3"/>
      <c r="J7" s="3"/>
      <c r="K7" s="3"/>
      <c r="M7" s="3"/>
    </row>
    <row r="8" spans="1:13" ht="12.75">
      <c r="A8" s="1" t="s">
        <v>23</v>
      </c>
      <c r="B8" s="1" t="s">
        <v>82</v>
      </c>
      <c r="H8" s="3"/>
      <c r="I8" s="3"/>
      <c r="J8" s="3"/>
      <c r="K8" s="3"/>
      <c r="M8" s="3"/>
    </row>
    <row r="9" ht="9" customHeight="1"/>
    <row r="10" spans="2:11" ht="30" customHeight="1">
      <c r="B10" s="76" t="s">
        <v>125</v>
      </c>
      <c r="C10" s="76"/>
      <c r="D10" s="76"/>
      <c r="E10" s="76"/>
      <c r="F10" s="76"/>
      <c r="G10" s="76"/>
      <c r="H10" s="76"/>
      <c r="I10" s="76"/>
      <c r="J10" s="14"/>
      <c r="K10" s="14"/>
    </row>
    <row r="11" ht="6.75" customHeight="1"/>
    <row r="12" spans="2:11" ht="30" customHeight="1">
      <c r="B12" s="76" t="s">
        <v>196</v>
      </c>
      <c r="C12" s="76"/>
      <c r="D12" s="76"/>
      <c r="E12" s="76"/>
      <c r="F12" s="76"/>
      <c r="G12" s="76"/>
      <c r="H12" s="76"/>
      <c r="I12" s="76"/>
      <c r="J12" s="14"/>
      <c r="K12" s="14"/>
    </row>
    <row r="13" spans="2:11" ht="6.75" customHeight="1">
      <c r="B13" s="14"/>
      <c r="C13" s="14"/>
      <c r="D13" s="14"/>
      <c r="E13" s="14"/>
      <c r="F13" s="14"/>
      <c r="G13" s="14"/>
      <c r="H13" s="14"/>
      <c r="I13" s="14"/>
      <c r="J13" s="14"/>
      <c r="K13" s="14"/>
    </row>
    <row r="14" spans="2:11" ht="42.75" customHeight="1">
      <c r="B14" s="76" t="s">
        <v>197</v>
      </c>
      <c r="C14" s="76"/>
      <c r="D14" s="76"/>
      <c r="E14" s="76"/>
      <c r="F14" s="76"/>
      <c r="G14" s="76"/>
      <c r="H14" s="76"/>
      <c r="I14" s="76"/>
      <c r="J14" s="14"/>
      <c r="K14" s="14"/>
    </row>
    <row r="15" spans="2:11" ht="6.75" customHeight="1">
      <c r="B15" s="14"/>
      <c r="C15" s="14"/>
      <c r="D15" s="14"/>
      <c r="E15" s="14"/>
      <c r="F15" s="14"/>
      <c r="G15" s="14"/>
      <c r="H15" s="14"/>
      <c r="I15" s="14"/>
      <c r="J15" s="14"/>
      <c r="K15" s="14"/>
    </row>
    <row r="16" spans="2:11" ht="12.75">
      <c r="B16" s="83" t="s">
        <v>198</v>
      </c>
      <c r="C16" s="83"/>
      <c r="D16" s="83" t="s">
        <v>199</v>
      </c>
      <c r="E16" s="83"/>
      <c r="F16" s="14"/>
      <c r="G16" s="14"/>
      <c r="H16" s="14"/>
      <c r="I16" s="14"/>
      <c r="J16" s="14"/>
      <c r="K16" s="14"/>
    </row>
    <row r="17" spans="2:11" ht="12.75">
      <c r="B17" s="83" t="s">
        <v>200</v>
      </c>
      <c r="C17" s="83"/>
      <c r="D17" s="83" t="s">
        <v>201</v>
      </c>
      <c r="E17" s="83"/>
      <c r="F17" s="14"/>
      <c r="G17" s="14"/>
      <c r="H17" s="14"/>
      <c r="I17" s="14"/>
      <c r="J17" s="14"/>
      <c r="K17" s="14"/>
    </row>
    <row r="18" spans="2:11" ht="12.75">
      <c r="B18" s="83" t="s">
        <v>202</v>
      </c>
      <c r="C18" s="83"/>
      <c r="D18" s="83" t="s">
        <v>203</v>
      </c>
      <c r="E18" s="83"/>
      <c r="F18" s="83"/>
      <c r="G18" s="83"/>
      <c r="H18" s="83"/>
      <c r="I18" s="83"/>
      <c r="J18" s="14"/>
      <c r="K18" s="14"/>
    </row>
    <row r="19" spans="2:11" ht="12.75">
      <c r="B19" s="76" t="s">
        <v>204</v>
      </c>
      <c r="C19" s="76"/>
      <c r="D19" s="76"/>
      <c r="E19" s="76"/>
      <c r="F19" s="76"/>
      <c r="G19" s="76"/>
      <c r="H19" s="76"/>
      <c r="I19" s="76"/>
      <c r="J19" s="14"/>
      <c r="K19" s="14"/>
    </row>
    <row r="20" spans="2:11" ht="27.75" customHeight="1">
      <c r="B20" s="76" t="s">
        <v>205</v>
      </c>
      <c r="C20" s="76"/>
      <c r="D20" s="76"/>
      <c r="E20" s="76"/>
      <c r="F20" s="76"/>
      <c r="G20" s="76"/>
      <c r="H20" s="76"/>
      <c r="I20" s="76"/>
      <c r="J20" s="14"/>
      <c r="K20" s="14"/>
    </row>
    <row r="21" spans="2:11" ht="12.75">
      <c r="B21" s="83" t="s">
        <v>206</v>
      </c>
      <c r="C21" s="83"/>
      <c r="D21" s="83" t="s">
        <v>207</v>
      </c>
      <c r="E21" s="83"/>
      <c r="F21" s="14"/>
      <c r="G21" s="14"/>
      <c r="H21" s="14"/>
      <c r="I21" s="14"/>
      <c r="J21" s="14"/>
      <c r="K21" s="14"/>
    </row>
    <row r="22" spans="2:11" ht="12.75">
      <c r="B22" s="83" t="s">
        <v>208</v>
      </c>
      <c r="C22" s="83"/>
      <c r="D22" s="83" t="s">
        <v>209</v>
      </c>
      <c r="E22" s="83"/>
      <c r="F22" s="14"/>
      <c r="G22" s="14"/>
      <c r="H22" s="14"/>
      <c r="I22" s="14"/>
      <c r="J22" s="14"/>
      <c r="K22" s="14"/>
    </row>
    <row r="23" spans="2:11" ht="12.75">
      <c r="B23" s="83" t="s">
        <v>210</v>
      </c>
      <c r="C23" s="83"/>
      <c r="D23" s="83" t="s">
        <v>211</v>
      </c>
      <c r="E23" s="83"/>
      <c r="F23" s="14"/>
      <c r="G23" s="14"/>
      <c r="H23" s="14"/>
      <c r="I23" s="14"/>
      <c r="J23" s="14"/>
      <c r="K23" s="14"/>
    </row>
    <row r="24" spans="2:11" ht="12.75">
      <c r="B24" s="83" t="s">
        <v>212</v>
      </c>
      <c r="C24" s="83"/>
      <c r="D24" s="83" t="s">
        <v>10</v>
      </c>
      <c r="E24" s="83"/>
      <c r="F24" s="14"/>
      <c r="G24" s="14"/>
      <c r="H24" s="14"/>
      <c r="I24" s="14"/>
      <c r="J24" s="14"/>
      <c r="K24" s="14"/>
    </row>
    <row r="25" spans="2:11" ht="12.75" customHeight="1">
      <c r="B25" s="83" t="s">
        <v>213</v>
      </c>
      <c r="C25" s="83"/>
      <c r="D25" s="83" t="s">
        <v>214</v>
      </c>
      <c r="E25" s="83"/>
      <c r="F25" s="83"/>
      <c r="G25" s="83"/>
      <c r="H25" s="83"/>
      <c r="I25" s="83"/>
      <c r="J25" s="14"/>
      <c r="K25" s="14"/>
    </row>
    <row r="26" spans="2:11" ht="12.75">
      <c r="B26" s="83" t="s">
        <v>215</v>
      </c>
      <c r="C26" s="83"/>
      <c r="D26" s="83" t="s">
        <v>216</v>
      </c>
      <c r="E26" s="83"/>
      <c r="F26" s="83"/>
      <c r="G26" s="83"/>
      <c r="H26" s="83"/>
      <c r="I26" s="83"/>
      <c r="J26" s="14"/>
      <c r="K26" s="14"/>
    </row>
    <row r="27" spans="2:11" ht="12.75">
      <c r="B27" s="83" t="s">
        <v>217</v>
      </c>
      <c r="C27" s="83"/>
      <c r="D27" s="83" t="s">
        <v>218</v>
      </c>
      <c r="E27" s="83"/>
      <c r="F27" s="83"/>
      <c r="G27" s="83"/>
      <c r="H27" s="83"/>
      <c r="I27" s="83"/>
      <c r="J27" s="14"/>
      <c r="K27" s="14"/>
    </row>
    <row r="28" spans="2:11" ht="12.75">
      <c r="B28" s="14"/>
      <c r="C28" s="14"/>
      <c r="D28" s="14"/>
      <c r="E28" s="14"/>
      <c r="F28" s="14"/>
      <c r="G28" s="14"/>
      <c r="H28" s="14"/>
      <c r="I28" s="14"/>
      <c r="J28" s="14"/>
      <c r="K28" s="14"/>
    </row>
    <row r="29" spans="2:11" ht="44.25" customHeight="1">
      <c r="B29" s="76" t="s">
        <v>219</v>
      </c>
      <c r="C29" s="76"/>
      <c r="D29" s="76"/>
      <c r="E29" s="76"/>
      <c r="F29" s="76"/>
      <c r="G29" s="76"/>
      <c r="H29" s="76"/>
      <c r="I29" s="76"/>
      <c r="J29" s="14"/>
      <c r="K29" s="14"/>
    </row>
    <row r="30" spans="2:11" ht="6" customHeight="1">
      <c r="B30" s="14"/>
      <c r="C30" s="14"/>
      <c r="D30" s="14"/>
      <c r="E30" s="14"/>
      <c r="F30" s="14"/>
      <c r="G30" s="14"/>
      <c r="H30" s="14"/>
      <c r="I30" s="14"/>
      <c r="J30" s="14"/>
      <c r="K30" s="14"/>
    </row>
    <row r="31" spans="2:11" ht="12.75">
      <c r="B31" s="83" t="s">
        <v>220</v>
      </c>
      <c r="C31" s="83"/>
      <c r="D31" s="83"/>
      <c r="E31" s="83"/>
      <c r="F31" s="83"/>
      <c r="G31" s="83"/>
      <c r="H31" s="83"/>
      <c r="I31" s="83"/>
      <c r="J31" s="14"/>
      <c r="K31" s="14"/>
    </row>
    <row r="32" spans="2:11" ht="6.75" customHeight="1">
      <c r="B32" s="14"/>
      <c r="C32" s="14"/>
      <c r="D32" s="14"/>
      <c r="E32" s="14"/>
      <c r="F32" s="14"/>
      <c r="G32" s="14"/>
      <c r="H32" s="14"/>
      <c r="I32" s="14"/>
      <c r="J32" s="14"/>
      <c r="K32" s="14"/>
    </row>
    <row r="33" spans="2:11" ht="12.75">
      <c r="B33" s="83" t="s">
        <v>221</v>
      </c>
      <c r="C33" s="83"/>
      <c r="D33" s="83"/>
      <c r="E33" s="83"/>
      <c r="F33" s="83"/>
      <c r="G33" s="83"/>
      <c r="H33" s="83"/>
      <c r="I33" s="83"/>
      <c r="J33" s="14"/>
      <c r="K33" s="14"/>
    </row>
    <row r="34" spans="2:11" ht="6.75" customHeight="1">
      <c r="B34" s="14"/>
      <c r="C34" s="14"/>
      <c r="D34" s="14"/>
      <c r="E34" s="14"/>
      <c r="F34" s="14"/>
      <c r="G34" s="14"/>
      <c r="H34" s="14"/>
      <c r="I34" s="14"/>
      <c r="J34" s="14"/>
      <c r="K34" s="14"/>
    </row>
    <row r="35" spans="2:11" ht="82.5" customHeight="1">
      <c r="B35" s="76" t="s">
        <v>309</v>
      </c>
      <c r="C35" s="76"/>
      <c r="D35" s="76"/>
      <c r="E35" s="76"/>
      <c r="F35" s="76"/>
      <c r="G35" s="76"/>
      <c r="H35" s="76"/>
      <c r="I35" s="76"/>
      <c r="J35" s="14"/>
      <c r="K35" s="14"/>
    </row>
    <row r="36" spans="2:11" ht="6.75" customHeight="1">
      <c r="B36" s="14"/>
      <c r="C36" s="14"/>
      <c r="D36" s="14"/>
      <c r="E36" s="14"/>
      <c r="F36" s="14"/>
      <c r="G36" s="14"/>
      <c r="H36" s="14"/>
      <c r="I36" s="14"/>
      <c r="J36" s="14"/>
      <c r="K36" s="14"/>
    </row>
    <row r="37" spans="2:11" ht="88.5" customHeight="1">
      <c r="B37" s="76" t="s">
        <v>310</v>
      </c>
      <c r="C37" s="76"/>
      <c r="D37" s="76"/>
      <c r="E37" s="76"/>
      <c r="F37" s="76"/>
      <c r="G37" s="76"/>
      <c r="H37" s="76"/>
      <c r="I37" s="76"/>
      <c r="J37" s="14"/>
      <c r="K37" s="14"/>
    </row>
    <row r="38" spans="2:11" ht="6.75" customHeight="1">
      <c r="B38" s="14"/>
      <c r="C38" s="14"/>
      <c r="D38" s="14"/>
      <c r="E38" s="14"/>
      <c r="F38" s="14"/>
      <c r="G38" s="14"/>
      <c r="H38" s="14"/>
      <c r="I38" s="14"/>
      <c r="J38" s="14"/>
      <c r="K38" s="14"/>
    </row>
    <row r="39" spans="2:11" ht="12.75">
      <c r="B39" s="76" t="s">
        <v>300</v>
      </c>
      <c r="C39" s="76"/>
      <c r="D39" s="76"/>
      <c r="E39" s="76"/>
      <c r="F39" s="76"/>
      <c r="G39" s="76"/>
      <c r="H39" s="76"/>
      <c r="I39" s="76"/>
      <c r="J39" s="14"/>
      <c r="K39" s="14"/>
    </row>
    <row r="40" spans="2:11" ht="12.75">
      <c r="B40" s="14"/>
      <c r="C40" s="14"/>
      <c r="D40" s="14"/>
      <c r="E40" s="14"/>
      <c r="F40" s="14"/>
      <c r="G40" s="14"/>
      <c r="H40" s="14"/>
      <c r="I40" s="14"/>
      <c r="J40" s="14"/>
      <c r="K40" s="14"/>
    </row>
    <row r="41" spans="2:11" ht="12.75">
      <c r="B41" s="15"/>
      <c r="C41" s="15"/>
      <c r="D41" s="15"/>
      <c r="F41" s="37" t="s">
        <v>178</v>
      </c>
      <c r="G41" s="84"/>
      <c r="H41" s="84"/>
      <c r="I41" s="15"/>
      <c r="J41" s="14"/>
      <c r="K41" s="14"/>
    </row>
    <row r="42" spans="2:11" ht="12.75">
      <c r="B42" s="14"/>
      <c r="C42" s="14"/>
      <c r="D42" s="14"/>
      <c r="E42" s="14"/>
      <c r="F42" s="37" t="s">
        <v>9</v>
      </c>
      <c r="G42" s="85"/>
      <c r="H42" s="85"/>
      <c r="I42" s="14"/>
      <c r="J42" s="14"/>
      <c r="K42" s="14"/>
    </row>
    <row r="43" spans="2:11" ht="12.75">
      <c r="B43" s="83" t="s">
        <v>22</v>
      </c>
      <c r="C43" s="83"/>
      <c r="D43" s="83"/>
      <c r="E43" s="83"/>
      <c r="F43" s="43">
        <v>-22401</v>
      </c>
      <c r="G43" s="65"/>
      <c r="H43" s="67"/>
      <c r="I43" s="14"/>
      <c r="J43" s="14"/>
      <c r="K43" s="14"/>
    </row>
    <row r="44" spans="2:11" ht="13.5" thickBot="1">
      <c r="B44" s="83" t="s">
        <v>194</v>
      </c>
      <c r="C44" s="83"/>
      <c r="D44" s="83"/>
      <c r="E44" s="83"/>
      <c r="F44" s="68">
        <v>22401</v>
      </c>
      <c r="G44" s="65"/>
      <c r="H44" s="67"/>
      <c r="I44" s="14"/>
      <c r="J44" s="14"/>
      <c r="K44" s="14"/>
    </row>
    <row r="45" spans="2:11" ht="6.75" customHeight="1">
      <c r="B45" s="36"/>
      <c r="C45" s="36"/>
      <c r="D45" s="36"/>
      <c r="E45" s="36"/>
      <c r="F45" s="14"/>
      <c r="G45" s="14"/>
      <c r="H45" s="14"/>
      <c r="I45" s="14"/>
      <c r="J45" s="14"/>
      <c r="K45" s="14"/>
    </row>
    <row r="46" spans="2:11" ht="12.75">
      <c r="B46" s="90" t="s">
        <v>222</v>
      </c>
      <c r="C46" s="90"/>
      <c r="D46" s="90"/>
      <c r="E46" s="90"/>
      <c r="F46" s="90"/>
      <c r="G46" s="90"/>
      <c r="H46" s="90"/>
      <c r="I46" s="90"/>
      <c r="J46" s="14"/>
      <c r="K46" s="14"/>
    </row>
    <row r="47" spans="2:11" ht="6.75" customHeight="1">
      <c r="B47" s="14"/>
      <c r="C47" s="14"/>
      <c r="D47" s="14"/>
      <c r="E47" s="14"/>
      <c r="F47" s="14"/>
      <c r="G47" s="14"/>
      <c r="H47" s="14"/>
      <c r="I47" s="14"/>
      <c r="J47" s="14"/>
      <c r="K47" s="14"/>
    </row>
    <row r="48" spans="2:11" ht="12.75">
      <c r="B48" s="14"/>
      <c r="C48" s="14"/>
      <c r="D48" s="14"/>
      <c r="E48" s="14"/>
      <c r="F48" s="37" t="s">
        <v>223</v>
      </c>
      <c r="G48" s="82" t="s">
        <v>178</v>
      </c>
      <c r="H48" s="82"/>
      <c r="I48" s="37" t="s">
        <v>179</v>
      </c>
      <c r="J48" s="14"/>
      <c r="K48" s="14"/>
    </row>
    <row r="49" spans="2:11" ht="12.75">
      <c r="B49" s="14"/>
      <c r="C49" s="14"/>
      <c r="D49" s="14"/>
      <c r="E49" s="14"/>
      <c r="F49" s="37" t="s">
        <v>9</v>
      </c>
      <c r="G49" s="66"/>
      <c r="H49" s="37" t="s">
        <v>9</v>
      </c>
      <c r="I49" s="37" t="s">
        <v>9</v>
      </c>
      <c r="J49" s="14"/>
      <c r="K49" s="14"/>
    </row>
    <row r="50" spans="2:11" ht="12.75">
      <c r="B50" s="83" t="s">
        <v>22</v>
      </c>
      <c r="C50" s="83"/>
      <c r="D50" s="83"/>
      <c r="E50" s="83"/>
      <c r="F50" s="43">
        <v>40363</v>
      </c>
      <c r="G50" s="14"/>
      <c r="H50" s="43">
        <v>-22559</v>
      </c>
      <c r="I50" s="41">
        <f>F50+H50</f>
        <v>17804</v>
      </c>
      <c r="J50" s="14"/>
      <c r="K50" s="14"/>
    </row>
    <row r="51" spans="2:11" ht="13.5" thickBot="1">
      <c r="B51" s="83" t="s">
        <v>194</v>
      </c>
      <c r="C51" s="83"/>
      <c r="D51" s="83"/>
      <c r="E51" s="83"/>
      <c r="F51" s="69">
        <v>0</v>
      </c>
      <c r="G51" s="70"/>
      <c r="H51" s="68">
        <v>22559</v>
      </c>
      <c r="I51" s="42">
        <f>F51+H51</f>
        <v>22559</v>
      </c>
      <c r="J51" s="14"/>
      <c r="K51" s="14"/>
    </row>
    <row r="52" spans="2:11" ht="6.75" customHeight="1">
      <c r="B52" s="14"/>
      <c r="C52" s="14"/>
      <c r="D52" s="14"/>
      <c r="E52" s="14"/>
      <c r="F52" s="14"/>
      <c r="G52" s="14"/>
      <c r="H52" s="14"/>
      <c r="I52" s="14"/>
      <c r="J52" s="14"/>
      <c r="K52" s="14"/>
    </row>
    <row r="53" spans="1:2" ht="12.75">
      <c r="A53" s="1" t="s">
        <v>24</v>
      </c>
      <c r="B53" s="1" t="s">
        <v>84</v>
      </c>
    </row>
    <row r="54" ht="6.75" customHeight="1"/>
    <row r="55" spans="2:11" ht="30" customHeight="1">
      <c r="B55" s="76" t="s">
        <v>151</v>
      </c>
      <c r="C55" s="76"/>
      <c r="D55" s="76"/>
      <c r="E55" s="76"/>
      <c r="F55" s="76"/>
      <c r="G55" s="76"/>
      <c r="H55" s="76"/>
      <c r="I55" s="76"/>
      <c r="J55" s="14"/>
      <c r="K55" s="14"/>
    </row>
    <row r="56" ht="6.75" customHeight="1"/>
    <row r="57" spans="2:11" ht="30" customHeight="1">
      <c r="B57" s="76" t="s">
        <v>128</v>
      </c>
      <c r="C57" s="76"/>
      <c r="D57" s="76"/>
      <c r="E57" s="76"/>
      <c r="F57" s="76"/>
      <c r="G57" s="76"/>
      <c r="H57" s="76"/>
      <c r="I57" s="76"/>
      <c r="J57" s="14"/>
      <c r="K57" s="14"/>
    </row>
    <row r="58" spans="2:11" ht="6.75" customHeight="1">
      <c r="B58" s="14"/>
      <c r="C58" s="14"/>
      <c r="D58" s="14"/>
      <c r="E58" s="14"/>
      <c r="F58" s="14"/>
      <c r="G58" s="14"/>
      <c r="H58" s="14"/>
      <c r="I58" s="14"/>
      <c r="J58" s="14"/>
      <c r="K58" s="14"/>
    </row>
    <row r="59" spans="2:11" ht="12.75">
      <c r="B59" s="76" t="s">
        <v>93</v>
      </c>
      <c r="C59" s="76"/>
      <c r="D59" s="76"/>
      <c r="E59" s="76"/>
      <c r="F59" s="76"/>
      <c r="G59" s="76"/>
      <c r="H59" s="76"/>
      <c r="I59" s="76"/>
      <c r="J59" s="14"/>
      <c r="K59" s="14"/>
    </row>
    <row r="60" spans="2:11" ht="6.75" customHeight="1">
      <c r="B60" s="14"/>
      <c r="C60" s="14"/>
      <c r="D60" s="14"/>
      <c r="E60" s="14"/>
      <c r="F60" s="14"/>
      <c r="G60" s="14"/>
      <c r="H60" s="14"/>
      <c r="I60" s="14"/>
      <c r="J60" s="14"/>
      <c r="K60" s="14"/>
    </row>
    <row r="61" spans="2:11" ht="12.75">
      <c r="B61" s="76" t="s">
        <v>85</v>
      </c>
      <c r="C61" s="76"/>
      <c r="D61" s="76"/>
      <c r="E61" s="76"/>
      <c r="F61" s="76"/>
      <c r="G61" s="76"/>
      <c r="H61" s="76"/>
      <c r="I61" s="76"/>
      <c r="J61" s="14"/>
      <c r="K61" s="14"/>
    </row>
    <row r="62" spans="2:11" ht="6.75" customHeight="1">
      <c r="B62" s="14"/>
      <c r="C62" s="14"/>
      <c r="D62" s="14"/>
      <c r="E62" s="14"/>
      <c r="F62" s="14"/>
      <c r="G62" s="14"/>
      <c r="H62" s="14"/>
      <c r="I62" s="14"/>
      <c r="J62" s="14"/>
      <c r="K62" s="14"/>
    </row>
    <row r="63" spans="2:11" ht="12.75">
      <c r="B63" s="14"/>
      <c r="C63" s="14"/>
      <c r="D63" s="14"/>
      <c r="E63" s="14"/>
      <c r="F63" s="37" t="s">
        <v>274</v>
      </c>
      <c r="G63" s="14"/>
      <c r="H63" s="14"/>
      <c r="I63" s="14"/>
      <c r="J63" s="14"/>
      <c r="K63" s="14"/>
    </row>
    <row r="64" spans="2:11" ht="6.75" customHeight="1">
      <c r="B64" s="14"/>
      <c r="C64" s="14"/>
      <c r="D64" s="14"/>
      <c r="E64" s="14"/>
      <c r="F64" s="14"/>
      <c r="G64" s="14"/>
      <c r="H64" s="14"/>
      <c r="I64" s="14"/>
      <c r="J64" s="14"/>
      <c r="K64" s="14"/>
    </row>
    <row r="65" spans="2:11" ht="12.75">
      <c r="B65" s="83" t="s">
        <v>86</v>
      </c>
      <c r="C65" s="83"/>
      <c r="D65" s="83"/>
      <c r="E65" s="14"/>
      <c r="F65" s="43">
        <v>9610</v>
      </c>
      <c r="G65" s="14"/>
      <c r="H65" s="14"/>
      <c r="I65" s="14"/>
      <c r="J65" s="14"/>
      <c r="K65" s="14"/>
    </row>
    <row r="66" spans="2:11" ht="12.75">
      <c r="B66" s="83" t="s">
        <v>87</v>
      </c>
      <c r="C66" s="83"/>
      <c r="D66" s="83"/>
      <c r="E66" s="83"/>
      <c r="F66" s="43">
        <v>1330</v>
      </c>
      <c r="G66" s="14"/>
      <c r="H66" s="14"/>
      <c r="I66" s="14"/>
      <c r="J66" s="14"/>
      <c r="K66" s="14"/>
    </row>
    <row r="67" spans="2:11" ht="13.5" thickBot="1">
      <c r="B67" s="14"/>
      <c r="C67" s="14"/>
      <c r="D67" s="14"/>
      <c r="E67" s="14"/>
      <c r="F67" s="44">
        <f>SUM(F65:F66)</f>
        <v>10940</v>
      </c>
      <c r="G67" s="14"/>
      <c r="H67" s="14"/>
      <c r="I67" s="14"/>
      <c r="J67" s="14"/>
      <c r="K67" s="14"/>
    </row>
    <row r="68" spans="2:11" ht="6.75" customHeight="1">
      <c r="B68" s="14"/>
      <c r="C68" s="14"/>
      <c r="D68" s="14"/>
      <c r="E68" s="14"/>
      <c r="F68" s="14"/>
      <c r="G68" s="14"/>
      <c r="H68" s="14"/>
      <c r="I68" s="14"/>
      <c r="J68" s="14"/>
      <c r="K68" s="14"/>
    </row>
    <row r="69" spans="2:11" ht="12.75">
      <c r="B69" s="14"/>
      <c r="C69" s="14"/>
      <c r="D69" s="14"/>
      <c r="E69" s="14"/>
      <c r="F69" s="86" t="s">
        <v>275</v>
      </c>
      <c r="G69" s="89"/>
      <c r="H69" s="86" t="s">
        <v>276</v>
      </c>
      <c r="I69" s="87"/>
      <c r="J69" s="14"/>
      <c r="K69" s="14"/>
    </row>
    <row r="70" spans="2:11" ht="12.75">
      <c r="B70" s="14"/>
      <c r="C70" s="14"/>
      <c r="D70" s="14"/>
      <c r="E70" s="14"/>
      <c r="F70" s="46" t="s">
        <v>262</v>
      </c>
      <c r="G70" s="46" t="s">
        <v>271</v>
      </c>
      <c r="H70" s="46" t="s">
        <v>262</v>
      </c>
      <c r="I70" s="46" t="s">
        <v>271</v>
      </c>
      <c r="J70" s="14"/>
      <c r="K70" s="14"/>
    </row>
    <row r="71" spans="2:11" ht="6.75" customHeight="1">
      <c r="B71" s="14"/>
      <c r="C71" s="14"/>
      <c r="D71" s="14"/>
      <c r="E71" s="14"/>
      <c r="F71" s="14"/>
      <c r="G71" s="14"/>
      <c r="H71" s="14"/>
      <c r="I71" s="14"/>
      <c r="J71" s="14"/>
      <c r="K71" s="14"/>
    </row>
    <row r="72" spans="2:11" ht="12.75">
      <c r="B72" s="83" t="s">
        <v>88</v>
      </c>
      <c r="C72" s="83"/>
      <c r="D72" s="83"/>
      <c r="E72" s="14"/>
      <c r="F72" s="14"/>
      <c r="G72" s="14"/>
      <c r="H72" s="14"/>
      <c r="I72" s="14"/>
      <c r="J72" s="14"/>
      <c r="K72" s="14"/>
    </row>
    <row r="73" spans="2:11" ht="12.75">
      <c r="B73" s="83" t="s">
        <v>121</v>
      </c>
      <c r="C73" s="83"/>
      <c r="D73" s="83"/>
      <c r="E73" s="14"/>
      <c r="H73" s="43"/>
      <c r="I73" s="43"/>
      <c r="J73" s="14"/>
      <c r="K73" s="14"/>
    </row>
    <row r="74" spans="2:11" ht="12.75">
      <c r="B74" s="83" t="s">
        <v>89</v>
      </c>
      <c r="C74" s="83"/>
      <c r="D74" s="83"/>
      <c r="E74" s="14"/>
      <c r="F74" s="25">
        <v>47369</v>
      </c>
      <c r="G74" s="25">
        <v>43944</v>
      </c>
      <c r="H74" s="25">
        <v>97696</v>
      </c>
      <c r="I74" s="25">
        <v>101046</v>
      </c>
      <c r="J74" s="14"/>
      <c r="K74" s="14"/>
    </row>
    <row r="75" spans="2:11" ht="12.75">
      <c r="B75" s="83" t="s">
        <v>90</v>
      </c>
      <c r="C75" s="83"/>
      <c r="D75" s="83"/>
      <c r="E75" s="14"/>
      <c r="F75" s="25">
        <v>7232</v>
      </c>
      <c r="G75" s="25">
        <v>6244</v>
      </c>
      <c r="H75" s="25">
        <v>14438</v>
      </c>
      <c r="I75" s="25">
        <v>15014</v>
      </c>
      <c r="J75" s="14"/>
      <c r="K75" s="14"/>
    </row>
    <row r="76" spans="2:11" ht="13.5" thickBot="1">
      <c r="B76" s="14"/>
      <c r="C76" s="14"/>
      <c r="D76" s="14"/>
      <c r="E76" s="14"/>
      <c r="F76" s="44">
        <f>SUM(F74:F75)</f>
        <v>54601</v>
      </c>
      <c r="G76" s="44">
        <f>SUM(G74:G75)</f>
        <v>50188</v>
      </c>
      <c r="H76" s="44">
        <f>SUM(H74:H75)</f>
        <v>112134</v>
      </c>
      <c r="I76" s="44">
        <f>SUM(I74:I75)</f>
        <v>116060</v>
      </c>
      <c r="J76" s="14"/>
      <c r="K76" s="14"/>
    </row>
    <row r="77" spans="2:11" ht="6.75" customHeight="1">
      <c r="B77" s="14"/>
      <c r="C77" s="14"/>
      <c r="D77" s="14"/>
      <c r="E77" s="14"/>
      <c r="F77" s="14"/>
      <c r="G77" s="14"/>
      <c r="H77" s="14"/>
      <c r="I77" s="14"/>
      <c r="J77" s="14"/>
      <c r="K77" s="14"/>
    </row>
    <row r="78" spans="2:11" ht="12.75">
      <c r="B78" s="83" t="s">
        <v>91</v>
      </c>
      <c r="C78" s="83"/>
      <c r="D78" s="83"/>
      <c r="E78" s="14"/>
      <c r="F78" s="25">
        <v>9982</v>
      </c>
      <c r="G78" s="25">
        <v>9316</v>
      </c>
      <c r="H78" s="25">
        <v>20899</v>
      </c>
      <c r="I78" s="25">
        <v>22050</v>
      </c>
      <c r="J78" s="14"/>
      <c r="K78" s="14"/>
    </row>
    <row r="79" spans="2:11" ht="13.5" thickBot="1">
      <c r="B79" s="83" t="s">
        <v>92</v>
      </c>
      <c r="C79" s="83"/>
      <c r="D79" s="83"/>
      <c r="E79" s="14"/>
      <c r="F79" s="47">
        <v>3108</v>
      </c>
      <c r="G79" s="47">
        <v>2856</v>
      </c>
      <c r="H79" s="47">
        <v>6318</v>
      </c>
      <c r="I79" s="47">
        <v>6531</v>
      </c>
      <c r="J79" s="14"/>
      <c r="K79" s="14"/>
    </row>
    <row r="80" spans="2:11" ht="6.75" customHeight="1">
      <c r="B80" s="14"/>
      <c r="C80" s="14"/>
      <c r="D80" s="14"/>
      <c r="E80" s="14"/>
      <c r="F80" s="14"/>
      <c r="G80" s="14"/>
      <c r="H80" s="14"/>
      <c r="I80" s="14"/>
      <c r="J80" s="14"/>
      <c r="K80" s="14"/>
    </row>
    <row r="81" spans="2:11" ht="12.75">
      <c r="B81" s="83" t="s">
        <v>146</v>
      </c>
      <c r="C81" s="83"/>
      <c r="D81" s="83"/>
      <c r="E81" s="14"/>
      <c r="F81" s="14"/>
      <c r="G81" s="14"/>
      <c r="H81" s="14"/>
      <c r="I81" s="14"/>
      <c r="J81" s="14"/>
      <c r="K81" s="14"/>
    </row>
    <row r="82" spans="2:11" ht="12.75">
      <c r="B82" s="83" t="s">
        <v>91</v>
      </c>
      <c r="C82" s="83"/>
      <c r="D82" s="83"/>
      <c r="E82" s="14"/>
      <c r="F82" s="48">
        <v>0.1881</v>
      </c>
      <c r="G82" s="49">
        <v>0.1856</v>
      </c>
      <c r="H82" s="48">
        <v>0.1898</v>
      </c>
      <c r="I82" s="49">
        <v>0.19</v>
      </c>
      <c r="J82" s="14"/>
      <c r="K82" s="14"/>
    </row>
    <row r="83" spans="2:11" ht="13.5" thickBot="1">
      <c r="B83" s="83" t="s">
        <v>92</v>
      </c>
      <c r="C83" s="83"/>
      <c r="D83" s="83"/>
      <c r="E83" s="14"/>
      <c r="F83" s="50">
        <v>0.0586</v>
      </c>
      <c r="G83" s="51">
        <v>0.0569</v>
      </c>
      <c r="H83" s="50">
        <v>0.0558</v>
      </c>
      <c r="I83" s="51">
        <v>0.0563</v>
      </c>
      <c r="J83" s="14"/>
      <c r="K83" s="14"/>
    </row>
    <row r="84" ht="9" customHeight="1"/>
    <row r="85" spans="1:2" ht="12.75">
      <c r="A85" s="1" t="s">
        <v>247</v>
      </c>
      <c r="B85" s="1" t="s">
        <v>118</v>
      </c>
    </row>
    <row r="86" ht="9" customHeight="1"/>
    <row r="87" spans="2:9" ht="30" customHeight="1">
      <c r="B87" s="76" t="s">
        <v>244</v>
      </c>
      <c r="C87" s="76"/>
      <c r="D87" s="76"/>
      <c r="E87" s="76"/>
      <c r="F87" s="76"/>
      <c r="G87" s="76"/>
      <c r="H87" s="76"/>
      <c r="I87" s="76"/>
    </row>
    <row r="88" ht="9" customHeight="1"/>
    <row r="89" spans="1:2" ht="12.75">
      <c r="A89" s="1" t="s">
        <v>25</v>
      </c>
      <c r="B89" s="1" t="s">
        <v>94</v>
      </c>
    </row>
    <row r="90" ht="9" customHeight="1"/>
    <row r="91" spans="2:11" ht="30" customHeight="1">
      <c r="B91" s="76" t="s">
        <v>144</v>
      </c>
      <c r="C91" s="76"/>
      <c r="D91" s="76"/>
      <c r="E91" s="76"/>
      <c r="F91" s="76"/>
      <c r="G91" s="76"/>
      <c r="H91" s="76"/>
      <c r="I91" s="76"/>
      <c r="J91" s="14"/>
      <c r="K91" s="14"/>
    </row>
    <row r="92" ht="9" customHeight="1"/>
    <row r="93" spans="1:2" ht="12.75">
      <c r="A93" s="1" t="s">
        <v>26</v>
      </c>
      <c r="B93" s="1" t="s">
        <v>95</v>
      </c>
    </row>
    <row r="94" ht="9" customHeight="1"/>
    <row r="95" spans="2:9" ht="30" customHeight="1">
      <c r="B95" s="76" t="s">
        <v>277</v>
      </c>
      <c r="C95" s="76"/>
      <c r="D95" s="76"/>
      <c r="E95" s="76"/>
      <c r="F95" s="76"/>
      <c r="G95" s="76"/>
      <c r="H95" s="76"/>
      <c r="I95" s="76"/>
    </row>
    <row r="96" ht="9" customHeight="1"/>
    <row r="97" spans="1:2" ht="12.75">
      <c r="A97" s="1" t="s">
        <v>27</v>
      </c>
      <c r="B97" s="1" t="s">
        <v>96</v>
      </c>
    </row>
    <row r="98" ht="9" customHeight="1"/>
    <row r="99" ht="12.75">
      <c r="B99" s="2" t="s">
        <v>278</v>
      </c>
    </row>
    <row r="100" spans="2:9" ht="9" customHeight="1">
      <c r="B100" s="76"/>
      <c r="C100" s="76"/>
      <c r="D100" s="76"/>
      <c r="E100" s="76"/>
      <c r="F100" s="76"/>
      <c r="G100" s="76"/>
      <c r="H100" s="76"/>
      <c r="I100" s="76"/>
    </row>
    <row r="101" spans="2:9" ht="12.75">
      <c r="B101" s="83" t="s">
        <v>279</v>
      </c>
      <c r="C101" s="83"/>
      <c r="D101" s="83"/>
      <c r="E101" s="83"/>
      <c r="F101" s="83"/>
      <c r="G101" s="83"/>
      <c r="H101" s="83"/>
      <c r="I101" s="83"/>
    </row>
    <row r="102" spans="2:9" ht="9" customHeight="1">
      <c r="B102" s="36"/>
      <c r="C102" s="36"/>
      <c r="D102" s="36"/>
      <c r="E102" s="36"/>
      <c r="F102" s="36"/>
      <c r="G102" s="36"/>
      <c r="H102" s="36"/>
      <c r="I102" s="36"/>
    </row>
    <row r="103" spans="2:9" ht="27.75" customHeight="1" thickBot="1">
      <c r="B103" s="83" t="s">
        <v>280</v>
      </c>
      <c r="C103" s="83"/>
      <c r="D103" s="83"/>
      <c r="E103" s="83"/>
      <c r="F103" s="83"/>
      <c r="G103" s="83"/>
      <c r="H103" s="83"/>
      <c r="I103" s="74">
        <v>16902</v>
      </c>
    </row>
    <row r="104" spans="2:9" ht="9" customHeight="1">
      <c r="B104" s="14"/>
      <c r="C104" s="14"/>
      <c r="D104" s="14"/>
      <c r="E104" s="14"/>
      <c r="F104" s="14"/>
      <c r="G104" s="14"/>
      <c r="H104" s="14"/>
      <c r="I104" s="14"/>
    </row>
    <row r="105" spans="1:2" ht="12.75">
      <c r="A105" s="1" t="s">
        <v>30</v>
      </c>
      <c r="B105" s="1" t="s">
        <v>97</v>
      </c>
    </row>
    <row r="106" ht="9" customHeight="1"/>
    <row r="107" spans="2:11" ht="30" customHeight="1">
      <c r="B107" s="76" t="s">
        <v>154</v>
      </c>
      <c r="C107" s="76"/>
      <c r="D107" s="76"/>
      <c r="E107" s="76"/>
      <c r="F107" s="76"/>
      <c r="G107" s="76"/>
      <c r="H107" s="76"/>
      <c r="I107" s="76"/>
      <c r="J107" s="14"/>
      <c r="K107" s="14"/>
    </row>
    <row r="108" ht="9" customHeight="1"/>
    <row r="109" spans="1:2" ht="12.75">
      <c r="A109" s="1" t="s">
        <v>31</v>
      </c>
      <c r="B109" s="1" t="s">
        <v>98</v>
      </c>
    </row>
    <row r="110" ht="9" customHeight="1"/>
    <row r="111" spans="2:11" ht="30" customHeight="1">
      <c r="B111" s="76" t="s">
        <v>281</v>
      </c>
      <c r="C111" s="76"/>
      <c r="D111" s="76"/>
      <c r="E111" s="76"/>
      <c r="F111" s="76"/>
      <c r="G111" s="76"/>
      <c r="H111" s="76"/>
      <c r="I111" s="76"/>
      <c r="J111" s="14"/>
      <c r="K111" s="14"/>
    </row>
    <row r="112" spans="2:11" ht="9" customHeight="1">
      <c r="B112" s="14"/>
      <c r="C112" s="14"/>
      <c r="D112" s="14"/>
      <c r="E112" s="14"/>
      <c r="F112" s="14"/>
      <c r="G112" s="14"/>
      <c r="H112" s="14"/>
      <c r="I112" s="14"/>
      <c r="J112" s="14"/>
      <c r="K112" s="14"/>
    </row>
    <row r="113" spans="2:11" ht="30" customHeight="1">
      <c r="B113" s="76" t="s">
        <v>282</v>
      </c>
      <c r="C113" s="76"/>
      <c r="D113" s="76"/>
      <c r="E113" s="76"/>
      <c r="F113" s="76"/>
      <c r="G113" s="76"/>
      <c r="H113" s="76"/>
      <c r="I113" s="76"/>
      <c r="J113" s="14"/>
      <c r="K113" s="14"/>
    </row>
    <row r="114" ht="9" customHeight="1"/>
    <row r="115" spans="1:2" ht="12.75">
      <c r="A115" s="1" t="s">
        <v>32</v>
      </c>
      <c r="B115" s="1" t="s">
        <v>283</v>
      </c>
    </row>
    <row r="116" ht="9" customHeight="1"/>
    <row r="117" spans="2:9" ht="55.5" customHeight="1">
      <c r="B117" s="76" t="s">
        <v>313</v>
      </c>
      <c r="C117" s="76"/>
      <c r="D117" s="76"/>
      <c r="E117" s="76"/>
      <c r="F117" s="76"/>
      <c r="G117" s="76"/>
      <c r="H117" s="76"/>
      <c r="I117" s="76"/>
    </row>
    <row r="118" ht="9" customHeight="1"/>
    <row r="119" spans="2:11" ht="29.25" customHeight="1">
      <c r="B119" s="76" t="s">
        <v>284</v>
      </c>
      <c r="C119" s="76"/>
      <c r="D119" s="76"/>
      <c r="E119" s="76"/>
      <c r="F119" s="76"/>
      <c r="G119" s="76"/>
      <c r="H119" s="76"/>
      <c r="I119" s="76"/>
      <c r="J119" s="14"/>
      <c r="K119" s="14"/>
    </row>
    <row r="120" spans="2:11" ht="9" customHeight="1">
      <c r="B120" s="14"/>
      <c r="C120" s="14"/>
      <c r="D120" s="14"/>
      <c r="E120" s="14"/>
      <c r="F120" s="14"/>
      <c r="G120" s="14"/>
      <c r="H120" s="14"/>
      <c r="I120" s="14"/>
      <c r="J120" s="14"/>
      <c r="K120" s="14"/>
    </row>
    <row r="121" spans="1:2" ht="12.75">
      <c r="A121" s="1" t="s">
        <v>33</v>
      </c>
      <c r="B121" s="1" t="s">
        <v>99</v>
      </c>
    </row>
    <row r="122" ht="9" customHeight="1"/>
    <row r="123" spans="2:11" ht="42" customHeight="1">
      <c r="B123" s="76" t="s">
        <v>248</v>
      </c>
      <c r="C123" s="76"/>
      <c r="D123" s="76"/>
      <c r="E123" s="76"/>
      <c r="F123" s="76"/>
      <c r="G123" s="76"/>
      <c r="H123" s="76"/>
      <c r="I123" s="76"/>
      <c r="J123" s="14"/>
      <c r="K123" s="14"/>
    </row>
    <row r="124" ht="9" customHeight="1"/>
    <row r="125" spans="1:2" ht="12.75">
      <c r="A125" s="1" t="s">
        <v>34</v>
      </c>
      <c r="B125" s="1" t="s">
        <v>100</v>
      </c>
    </row>
    <row r="126" ht="9" customHeight="1"/>
    <row r="127" spans="2:11" ht="30" customHeight="1">
      <c r="B127" s="88" t="s">
        <v>187</v>
      </c>
      <c r="C127" s="76"/>
      <c r="D127" s="76"/>
      <c r="E127" s="76"/>
      <c r="F127" s="76"/>
      <c r="G127" s="76"/>
      <c r="H127" s="76"/>
      <c r="I127" s="76"/>
      <c r="J127" s="14"/>
      <c r="K127" s="14"/>
    </row>
    <row r="128" spans="2:11" ht="9" customHeight="1">
      <c r="B128" s="14"/>
      <c r="C128" s="14"/>
      <c r="D128" s="14"/>
      <c r="E128" s="14"/>
      <c r="F128" s="14"/>
      <c r="G128" s="14"/>
      <c r="H128" s="14"/>
      <c r="I128" s="14"/>
      <c r="J128" s="14"/>
      <c r="K128" s="14"/>
    </row>
    <row r="129" spans="1:11" ht="12.75">
      <c r="A129" s="1" t="s">
        <v>35</v>
      </c>
      <c r="B129" s="75" t="s">
        <v>101</v>
      </c>
      <c r="C129" s="75"/>
      <c r="D129" s="75"/>
      <c r="E129" s="75"/>
      <c r="F129" s="75"/>
      <c r="G129" s="75"/>
      <c r="H129" s="75"/>
      <c r="I129" s="75"/>
      <c r="J129" s="13"/>
      <c r="K129" s="13"/>
    </row>
    <row r="130" spans="3:9" s="52" customFormat="1" ht="12.75">
      <c r="C130" s="36"/>
      <c r="D130" s="36"/>
      <c r="E130" s="36"/>
      <c r="F130" s="36"/>
      <c r="G130" s="36"/>
      <c r="H130" s="95" t="s">
        <v>255</v>
      </c>
      <c r="I130" s="95"/>
    </row>
    <row r="131" spans="3:9" s="52" customFormat="1" ht="12.75">
      <c r="C131" s="36"/>
      <c r="D131" s="36"/>
      <c r="E131" s="36"/>
      <c r="F131" s="36"/>
      <c r="G131" s="36"/>
      <c r="H131" s="36"/>
      <c r="I131" s="38" t="s">
        <v>262</v>
      </c>
    </row>
    <row r="132" spans="3:9" s="52" customFormat="1" ht="12.75">
      <c r="C132" s="36"/>
      <c r="D132" s="36"/>
      <c r="E132" s="36"/>
      <c r="F132" s="36"/>
      <c r="G132" s="36"/>
      <c r="H132" s="36"/>
      <c r="I132" s="37" t="s">
        <v>9</v>
      </c>
    </row>
    <row r="133" spans="2:9" s="52" customFormat="1" ht="12.75">
      <c r="B133" s="52" t="s">
        <v>58</v>
      </c>
      <c r="C133" s="76" t="s">
        <v>245</v>
      </c>
      <c r="D133" s="76"/>
      <c r="E133" s="76"/>
      <c r="F133" s="76"/>
      <c r="G133" s="76"/>
      <c r="H133" s="76"/>
      <c r="I133" s="8"/>
    </row>
    <row r="134" spans="3:9" s="52" customFormat="1" ht="7.5" customHeight="1">
      <c r="C134" s="14"/>
      <c r="D134" s="14"/>
      <c r="E134" s="14"/>
      <c r="F134" s="14"/>
      <c r="G134" s="14"/>
      <c r="H134" s="14"/>
      <c r="I134" s="8"/>
    </row>
    <row r="135" spans="3:9" s="52" customFormat="1" ht="12.75">
      <c r="C135" s="83" t="s">
        <v>175</v>
      </c>
      <c r="D135" s="83"/>
      <c r="E135" s="83"/>
      <c r="F135" s="83"/>
      <c r="G135" s="83"/>
      <c r="H135" s="83"/>
      <c r="I135" s="8">
        <v>399</v>
      </c>
    </row>
    <row r="136" spans="3:9" s="52" customFormat="1" ht="12.75">
      <c r="C136" s="83" t="s">
        <v>301</v>
      </c>
      <c r="D136" s="83"/>
      <c r="E136" s="83"/>
      <c r="F136" s="83"/>
      <c r="G136" s="83"/>
      <c r="H136" s="83"/>
      <c r="I136" s="8">
        <v>207</v>
      </c>
    </row>
    <row r="137" spans="3:9" s="52" customFormat="1" ht="13.5" thickBot="1">
      <c r="C137" s="76" t="s">
        <v>172</v>
      </c>
      <c r="D137" s="76"/>
      <c r="E137" s="76"/>
      <c r="F137" s="76"/>
      <c r="G137" s="76"/>
      <c r="H137" s="76"/>
      <c r="I137" s="39">
        <v>9</v>
      </c>
    </row>
    <row r="138" spans="3:9" s="52" customFormat="1" ht="7.5" customHeight="1">
      <c r="C138" s="36"/>
      <c r="D138" s="36"/>
      <c r="E138" s="36"/>
      <c r="F138" s="36"/>
      <c r="G138" s="36"/>
      <c r="H138" s="36"/>
      <c r="I138" s="40"/>
    </row>
    <row r="139" spans="2:9" s="52" customFormat="1" ht="12.75">
      <c r="B139" s="52" t="s">
        <v>59</v>
      </c>
      <c r="C139" s="76" t="s">
        <v>251</v>
      </c>
      <c r="D139" s="76"/>
      <c r="E139" s="76"/>
      <c r="F139" s="76"/>
      <c r="G139" s="76"/>
      <c r="H139" s="76"/>
      <c r="I139" s="8"/>
    </row>
    <row r="140" spans="3:9" s="52" customFormat="1" ht="12.75">
      <c r="C140" s="83" t="s">
        <v>175</v>
      </c>
      <c r="D140" s="83"/>
      <c r="E140" s="83"/>
      <c r="F140" s="83"/>
      <c r="G140" s="83"/>
      <c r="H140" s="83"/>
      <c r="I140" s="8">
        <v>2876</v>
      </c>
    </row>
    <row r="141" spans="3:9" s="52" customFormat="1" ht="13.5" thickBot="1">
      <c r="C141" s="76" t="s">
        <v>173</v>
      </c>
      <c r="D141" s="76"/>
      <c r="E141" s="76"/>
      <c r="F141" s="76"/>
      <c r="G141" s="76"/>
      <c r="H141" s="76"/>
      <c r="I141" s="20">
        <v>41</v>
      </c>
    </row>
    <row r="142" spans="3:9" s="52" customFormat="1" ht="12.75">
      <c r="C142" s="14"/>
      <c r="D142" s="14"/>
      <c r="E142" s="14"/>
      <c r="F142" s="14"/>
      <c r="G142" s="14"/>
      <c r="H142" s="14"/>
      <c r="I142" s="8"/>
    </row>
    <row r="143" spans="3:9" s="52" customFormat="1" ht="8.25" customHeight="1">
      <c r="C143" s="36"/>
      <c r="D143" s="36"/>
      <c r="E143" s="36"/>
      <c r="F143" s="36"/>
      <c r="G143" s="36"/>
      <c r="H143" s="36"/>
      <c r="I143" s="40"/>
    </row>
    <row r="144" spans="2:9" s="52" customFormat="1" ht="12.75">
      <c r="B144" s="52" t="s">
        <v>61</v>
      </c>
      <c r="C144" s="76" t="s">
        <v>174</v>
      </c>
      <c r="D144" s="76"/>
      <c r="E144" s="76"/>
      <c r="F144" s="76"/>
      <c r="G144" s="76"/>
      <c r="H144" s="76"/>
      <c r="I144" s="8"/>
    </row>
    <row r="145" spans="3:9" s="52" customFormat="1" ht="13.5" thickBot="1">
      <c r="C145" s="76" t="s">
        <v>176</v>
      </c>
      <c r="D145" s="76"/>
      <c r="E145" s="76"/>
      <c r="F145" s="76"/>
      <c r="G145" s="76"/>
      <c r="H145" s="76"/>
      <c r="I145" s="20">
        <v>2350</v>
      </c>
    </row>
    <row r="146" spans="3:9" s="52" customFormat="1" ht="7.5" customHeight="1">
      <c r="C146" s="36"/>
      <c r="D146" s="36"/>
      <c r="E146" s="36"/>
      <c r="F146" s="36"/>
      <c r="G146" s="36"/>
      <c r="H146" s="36"/>
      <c r="I146" s="40"/>
    </row>
    <row r="147" spans="2:11" ht="7.5" customHeight="1">
      <c r="B147" s="14"/>
      <c r="C147" s="14"/>
      <c r="D147" s="14"/>
      <c r="E147" s="14"/>
      <c r="F147" s="14"/>
      <c r="G147" s="14"/>
      <c r="H147" s="14"/>
      <c r="I147" s="37"/>
      <c r="J147" s="14"/>
      <c r="K147" s="14"/>
    </row>
    <row r="148" spans="2:11" ht="12.75">
      <c r="B148" s="14"/>
      <c r="C148" s="14"/>
      <c r="D148" s="14"/>
      <c r="E148" s="14"/>
      <c r="F148" s="14"/>
      <c r="G148" s="14"/>
      <c r="H148" s="82" t="s">
        <v>285</v>
      </c>
      <c r="I148" s="82"/>
      <c r="J148" s="14"/>
      <c r="K148" s="14"/>
    </row>
    <row r="149" spans="2:11" ht="12.75">
      <c r="B149" s="14"/>
      <c r="C149" s="14"/>
      <c r="D149" s="14"/>
      <c r="E149" s="14"/>
      <c r="F149" s="14"/>
      <c r="G149" s="14"/>
      <c r="H149" s="37"/>
      <c r="I149" s="37" t="s">
        <v>9</v>
      </c>
      <c r="J149" s="14"/>
      <c r="K149" s="14"/>
    </row>
    <row r="150" spans="2:9" s="52" customFormat="1" ht="7.5" customHeight="1">
      <c r="B150" s="14"/>
      <c r="C150" s="14"/>
      <c r="D150" s="14"/>
      <c r="E150" s="14"/>
      <c r="F150" s="14"/>
      <c r="G150" s="14"/>
      <c r="H150" s="14"/>
      <c r="I150" s="8"/>
    </row>
    <row r="151" spans="2:9" s="52" customFormat="1" ht="12.75">
      <c r="B151" s="52" t="s">
        <v>66</v>
      </c>
      <c r="C151" s="52" t="s">
        <v>177</v>
      </c>
      <c r="D151" s="14"/>
      <c r="E151" s="14"/>
      <c r="F151" s="14"/>
      <c r="G151" s="14"/>
      <c r="H151" s="14"/>
      <c r="I151" s="8"/>
    </row>
    <row r="152" spans="2:9" s="52" customFormat="1" ht="7.5" customHeight="1">
      <c r="B152" s="14"/>
      <c r="C152" s="14"/>
      <c r="D152" s="14"/>
      <c r="E152" s="14"/>
      <c r="F152" s="14"/>
      <c r="G152" s="14"/>
      <c r="H152" s="14"/>
      <c r="I152" s="8"/>
    </row>
    <row r="153" spans="2:9" s="52" customFormat="1" ht="12.75">
      <c r="B153" s="14"/>
      <c r="C153" s="76" t="s">
        <v>246</v>
      </c>
      <c r="D153" s="76"/>
      <c r="E153" s="76"/>
      <c r="F153" s="76"/>
      <c r="G153" s="76"/>
      <c r="H153" s="76"/>
      <c r="I153" s="8">
        <v>702</v>
      </c>
    </row>
    <row r="154" spans="2:9" s="52" customFormat="1" ht="13.5" customHeight="1" thickBot="1">
      <c r="B154" s="14"/>
      <c r="C154" s="76" t="s">
        <v>311</v>
      </c>
      <c r="D154" s="76"/>
      <c r="E154" s="76"/>
      <c r="F154" s="76"/>
      <c r="G154" s="76"/>
      <c r="H154" s="76"/>
      <c r="I154" s="20">
        <v>1220</v>
      </c>
    </row>
    <row r="155" spans="2:9" s="52" customFormat="1" ht="7.5" customHeight="1">
      <c r="B155" s="14"/>
      <c r="C155" s="14"/>
      <c r="D155" s="14"/>
      <c r="E155" s="14"/>
      <c r="F155" s="14"/>
      <c r="G155" s="14"/>
      <c r="H155" s="14"/>
      <c r="I155" s="8"/>
    </row>
    <row r="156" spans="1:11" ht="30" customHeight="1">
      <c r="A156" s="35" t="s">
        <v>37</v>
      </c>
      <c r="B156" s="75" t="s">
        <v>102</v>
      </c>
      <c r="C156" s="75"/>
      <c r="D156" s="75"/>
      <c r="E156" s="75"/>
      <c r="F156" s="75"/>
      <c r="G156" s="75"/>
      <c r="H156" s="75"/>
      <c r="I156" s="75"/>
      <c r="J156" s="13"/>
      <c r="K156" s="13"/>
    </row>
    <row r="157" ht="9" customHeight="1"/>
    <row r="158" spans="1:2" ht="12.75">
      <c r="A158" s="1" t="s">
        <v>38</v>
      </c>
      <c r="B158" s="1" t="s">
        <v>103</v>
      </c>
    </row>
    <row r="159" spans="1:2" ht="7.5" customHeight="1">
      <c r="A159" s="1"/>
      <c r="B159" s="1"/>
    </row>
    <row r="160" spans="1:9" ht="50.25" customHeight="1">
      <c r="A160" s="1"/>
      <c r="B160" s="76" t="s">
        <v>302</v>
      </c>
      <c r="C160" s="76"/>
      <c r="D160" s="76"/>
      <c r="E160" s="76"/>
      <c r="F160" s="76"/>
      <c r="G160" s="76"/>
      <c r="H160" s="76"/>
      <c r="I160" s="76"/>
    </row>
    <row r="161" spans="1:2" ht="7.5" customHeight="1">
      <c r="A161" s="1"/>
      <c r="B161" s="1"/>
    </row>
    <row r="162" spans="1:9" ht="52.5" customHeight="1">
      <c r="A162" s="1"/>
      <c r="B162" s="76" t="s">
        <v>308</v>
      </c>
      <c r="C162" s="76"/>
      <c r="D162" s="76"/>
      <c r="E162" s="76"/>
      <c r="F162" s="76"/>
      <c r="G162" s="76"/>
      <c r="H162" s="76"/>
      <c r="I162" s="76"/>
    </row>
    <row r="163" spans="1:9" ht="6.75" customHeight="1">
      <c r="A163" s="1"/>
      <c r="B163" s="14"/>
      <c r="C163" s="14"/>
      <c r="D163" s="14"/>
      <c r="E163" s="14"/>
      <c r="F163" s="14"/>
      <c r="G163" s="14"/>
      <c r="H163" s="14"/>
      <c r="I163" s="14"/>
    </row>
    <row r="164" spans="1:9" ht="30" customHeight="1">
      <c r="A164" s="1"/>
      <c r="B164" s="76" t="s">
        <v>303</v>
      </c>
      <c r="C164" s="76"/>
      <c r="D164" s="76"/>
      <c r="E164" s="76"/>
      <c r="F164" s="76"/>
      <c r="G164" s="76"/>
      <c r="H164" s="76"/>
      <c r="I164" s="76"/>
    </row>
    <row r="165" spans="1:9" ht="7.5" customHeight="1">
      <c r="A165" s="1"/>
      <c r="B165" s="14"/>
      <c r="C165" s="14"/>
      <c r="D165" s="14"/>
      <c r="E165" s="14"/>
      <c r="F165" s="14"/>
      <c r="G165" s="14"/>
      <c r="H165" s="14"/>
      <c r="I165" s="14"/>
    </row>
    <row r="166" spans="1:9" ht="42" customHeight="1">
      <c r="A166" s="1"/>
      <c r="B166" s="76" t="s">
        <v>304</v>
      </c>
      <c r="C166" s="76"/>
      <c r="D166" s="76"/>
      <c r="E166" s="76"/>
      <c r="F166" s="76"/>
      <c r="G166" s="76"/>
      <c r="H166" s="76"/>
      <c r="I166" s="76"/>
    </row>
    <row r="167" spans="1:9" ht="7.5" customHeight="1">
      <c r="A167" s="1"/>
      <c r="B167" s="14"/>
      <c r="C167" s="14"/>
      <c r="D167" s="14"/>
      <c r="E167" s="14"/>
      <c r="F167" s="14"/>
      <c r="G167" s="14"/>
      <c r="H167" s="14"/>
      <c r="I167" s="14"/>
    </row>
    <row r="168" spans="1:11" ht="30" customHeight="1">
      <c r="A168" s="35" t="s">
        <v>39</v>
      </c>
      <c r="B168" s="92" t="s">
        <v>305</v>
      </c>
      <c r="C168" s="76"/>
      <c r="D168" s="76"/>
      <c r="E168" s="76"/>
      <c r="F168" s="76"/>
      <c r="G168" s="76"/>
      <c r="H168" s="76"/>
      <c r="I168" s="76"/>
      <c r="J168" s="14"/>
      <c r="K168" s="14"/>
    </row>
    <row r="169" ht="9" customHeight="1"/>
    <row r="170" spans="2:9" ht="41.25" customHeight="1">
      <c r="B170" s="76" t="s">
        <v>306</v>
      </c>
      <c r="C170" s="76"/>
      <c r="D170" s="76"/>
      <c r="E170" s="76"/>
      <c r="F170" s="76"/>
      <c r="G170" s="76"/>
      <c r="H170" s="76"/>
      <c r="I170" s="76"/>
    </row>
    <row r="171" spans="2:9" ht="7.5" customHeight="1">
      <c r="B171" s="14"/>
      <c r="C171" s="14"/>
      <c r="D171" s="14"/>
      <c r="E171" s="14"/>
      <c r="F171" s="14"/>
      <c r="G171" s="14"/>
      <c r="H171" s="14"/>
      <c r="I171" s="14"/>
    </row>
    <row r="172" spans="2:9" ht="29.25" customHeight="1">
      <c r="B172" s="76" t="s">
        <v>312</v>
      </c>
      <c r="C172" s="76"/>
      <c r="D172" s="76"/>
      <c r="E172" s="76"/>
      <c r="F172" s="76"/>
      <c r="G172" s="76"/>
      <c r="H172" s="76"/>
      <c r="I172" s="76"/>
    </row>
    <row r="173" ht="9" customHeight="1"/>
    <row r="174" spans="2:9" ht="32.25" customHeight="1">
      <c r="B174" s="76" t="s">
        <v>303</v>
      </c>
      <c r="C174" s="76"/>
      <c r="D174" s="76"/>
      <c r="E174" s="76"/>
      <c r="F174" s="76"/>
      <c r="G174" s="76"/>
      <c r="H174" s="76"/>
      <c r="I174" s="76"/>
    </row>
    <row r="175" ht="9" customHeight="1"/>
    <row r="176" spans="2:9" ht="24.75" customHeight="1">
      <c r="B176" s="76" t="s">
        <v>307</v>
      </c>
      <c r="C176" s="76"/>
      <c r="D176" s="76"/>
      <c r="E176" s="76"/>
      <c r="F176" s="76"/>
      <c r="G176" s="76"/>
      <c r="H176" s="76"/>
      <c r="I176" s="76"/>
    </row>
    <row r="177" spans="2:9" ht="9" customHeight="1">
      <c r="B177" s="14"/>
      <c r="C177" s="14"/>
      <c r="D177" s="14"/>
      <c r="E177" s="14"/>
      <c r="F177" s="14"/>
      <c r="G177" s="14"/>
      <c r="H177" s="14"/>
      <c r="I177" s="14"/>
    </row>
    <row r="178" spans="1:2" ht="12.75">
      <c r="A178" s="1" t="s">
        <v>40</v>
      </c>
      <c r="B178" s="1" t="s">
        <v>168</v>
      </c>
    </row>
    <row r="179" ht="6.75" customHeight="1"/>
    <row r="180" spans="2:9" ht="39.75" customHeight="1">
      <c r="B180" s="76" t="s">
        <v>314</v>
      </c>
      <c r="C180" s="76"/>
      <c r="D180" s="76"/>
      <c r="E180" s="76"/>
      <c r="F180" s="76"/>
      <c r="G180" s="76"/>
      <c r="H180" s="76"/>
      <c r="I180" s="76"/>
    </row>
    <row r="181" ht="6.75" customHeight="1"/>
    <row r="182" spans="1:11" ht="12.75">
      <c r="A182" s="35" t="s">
        <v>41</v>
      </c>
      <c r="B182" s="92" t="s">
        <v>119</v>
      </c>
      <c r="C182" s="76"/>
      <c r="D182" s="76"/>
      <c r="E182" s="76"/>
      <c r="F182" s="76"/>
      <c r="G182" s="76"/>
      <c r="H182" s="76"/>
      <c r="I182" s="76"/>
      <c r="J182" s="14"/>
      <c r="K182" s="14"/>
    </row>
    <row r="183" ht="9" customHeight="1"/>
    <row r="184" spans="2:11" ht="12.75">
      <c r="B184" s="76" t="s">
        <v>70</v>
      </c>
      <c r="C184" s="76"/>
      <c r="D184" s="76"/>
      <c r="E184" s="76"/>
      <c r="F184" s="76"/>
      <c r="G184" s="76"/>
      <c r="H184" s="76"/>
      <c r="I184" s="76"/>
      <c r="J184" s="14"/>
      <c r="K184" s="14"/>
    </row>
    <row r="185" ht="6.75" customHeight="1"/>
    <row r="186" spans="1:2" ht="12.75">
      <c r="A186" s="1" t="s">
        <v>42</v>
      </c>
      <c r="B186" s="1" t="s">
        <v>12</v>
      </c>
    </row>
    <row r="187" ht="9" customHeight="1"/>
    <row r="188" spans="8:9" ht="12.75">
      <c r="H188" s="3" t="s">
        <v>254</v>
      </c>
      <c r="I188" s="3"/>
    </row>
    <row r="189" spans="8:9" ht="12.75">
      <c r="H189" s="3" t="s">
        <v>72</v>
      </c>
      <c r="I189" s="3" t="s">
        <v>255</v>
      </c>
    </row>
    <row r="190" spans="8:9" ht="12.75">
      <c r="H190" s="3" t="s">
        <v>262</v>
      </c>
      <c r="I190" s="3" t="str">
        <f>+H190</f>
        <v>29.2.2008</v>
      </c>
    </row>
    <row r="191" spans="8:9" ht="12.75">
      <c r="H191" s="3" t="s">
        <v>9</v>
      </c>
      <c r="I191" s="3" t="s">
        <v>9</v>
      </c>
    </row>
    <row r="192" spans="8:9" ht="6.75" customHeight="1">
      <c r="H192" s="3"/>
      <c r="I192" s="3"/>
    </row>
    <row r="193" spans="2:9" ht="12.75">
      <c r="B193" s="2" t="s">
        <v>147</v>
      </c>
      <c r="H193" s="3"/>
      <c r="I193" s="3"/>
    </row>
    <row r="194" spans="2:9" ht="12.75">
      <c r="B194" s="2" t="s">
        <v>43</v>
      </c>
      <c r="H194" s="25">
        <v>5323</v>
      </c>
      <c r="I194" s="25">
        <v>10694</v>
      </c>
    </row>
    <row r="195" spans="2:9" ht="12.75">
      <c r="B195" s="2" t="s">
        <v>5</v>
      </c>
      <c r="H195" s="10">
        <v>-9</v>
      </c>
      <c r="I195" s="10">
        <v>-18</v>
      </c>
    </row>
    <row r="196" spans="8:9" ht="13.5" thickBot="1">
      <c r="H196" s="33">
        <f>SUM(H194:H195)</f>
        <v>5314</v>
      </c>
      <c r="I196" s="33">
        <f>SUM(I194:I195)</f>
        <v>10676</v>
      </c>
    </row>
    <row r="197" ht="9" customHeight="1">
      <c r="I197" s="25"/>
    </row>
    <row r="198" spans="2:11" ht="47.25" customHeight="1">
      <c r="B198" s="76" t="s">
        <v>286</v>
      </c>
      <c r="C198" s="76"/>
      <c r="D198" s="76"/>
      <c r="E198" s="76"/>
      <c r="F198" s="76"/>
      <c r="G198" s="76"/>
      <c r="H198" s="76"/>
      <c r="I198" s="76"/>
      <c r="J198" s="14"/>
      <c r="K198" s="14"/>
    </row>
    <row r="199" ht="9" customHeight="1">
      <c r="I199" s="25"/>
    </row>
    <row r="200" spans="1:2" ht="12.75">
      <c r="A200" s="1" t="s">
        <v>44</v>
      </c>
      <c r="B200" s="1" t="s">
        <v>104</v>
      </c>
    </row>
    <row r="201" ht="9" customHeight="1"/>
    <row r="202" spans="2:11" ht="12.75">
      <c r="B202" s="76" t="s">
        <v>287</v>
      </c>
      <c r="C202" s="76"/>
      <c r="D202" s="76"/>
      <c r="E202" s="76"/>
      <c r="F202" s="76"/>
      <c r="G202" s="76"/>
      <c r="H202" s="76"/>
      <c r="I202" s="76"/>
      <c r="J202" s="14"/>
      <c r="K202" s="14"/>
    </row>
    <row r="203" ht="9" customHeight="1"/>
    <row r="204" spans="1:2" ht="12.75">
      <c r="A204" s="1" t="s">
        <v>45</v>
      </c>
      <c r="B204" s="1" t="s">
        <v>105</v>
      </c>
    </row>
    <row r="205" ht="9" customHeight="1"/>
    <row r="206" spans="2:3" ht="12.75">
      <c r="B206" s="2" t="s">
        <v>28</v>
      </c>
      <c r="C206" s="2" t="s">
        <v>46</v>
      </c>
    </row>
    <row r="207" spans="8:9" ht="12.75">
      <c r="H207" s="3" t="s">
        <v>254</v>
      </c>
      <c r="I207" s="3"/>
    </row>
    <row r="208" spans="8:9" ht="12.75">
      <c r="H208" s="3" t="s">
        <v>72</v>
      </c>
      <c r="I208" s="3" t="s">
        <v>255</v>
      </c>
    </row>
    <row r="209" spans="8:9" ht="12.75">
      <c r="H209" s="3" t="s">
        <v>262</v>
      </c>
      <c r="I209" s="3" t="str">
        <f>+H209</f>
        <v>29.2.2008</v>
      </c>
    </row>
    <row r="210" spans="8:9" ht="12.75">
      <c r="H210" s="3" t="s">
        <v>9</v>
      </c>
      <c r="I210" s="3" t="s">
        <v>9</v>
      </c>
    </row>
    <row r="211" spans="8:9" ht="9.75" customHeight="1">
      <c r="H211" s="3"/>
      <c r="I211" s="3"/>
    </row>
    <row r="212" spans="3:9" ht="13.5" thickBot="1">
      <c r="C212" s="2" t="s">
        <v>47</v>
      </c>
      <c r="H212" s="53">
        <v>1757</v>
      </c>
      <c r="I212" s="53">
        <v>2008</v>
      </c>
    </row>
    <row r="213" ht="9" customHeight="1"/>
    <row r="214" spans="3:9" ht="13.5" thickBot="1">
      <c r="C214" s="2" t="s">
        <v>48</v>
      </c>
      <c r="H214" s="53">
        <v>0</v>
      </c>
      <c r="I214" s="53">
        <v>1722</v>
      </c>
    </row>
    <row r="215" spans="8:9" ht="9" customHeight="1">
      <c r="H215" s="32"/>
      <c r="I215" s="32"/>
    </row>
    <row r="216" spans="3:9" ht="13.5" thickBot="1">
      <c r="C216" s="2" t="s">
        <v>69</v>
      </c>
      <c r="H216" s="53">
        <v>0</v>
      </c>
      <c r="I216" s="53">
        <v>1100</v>
      </c>
    </row>
    <row r="217" spans="8:9" ht="9" customHeight="1">
      <c r="H217" s="22"/>
      <c r="I217" s="22"/>
    </row>
    <row r="218" ht="9" customHeight="1"/>
    <row r="219" spans="2:3" ht="12.75">
      <c r="B219" s="2" t="s">
        <v>29</v>
      </c>
      <c r="C219" s="2" t="s">
        <v>288</v>
      </c>
    </row>
    <row r="220" ht="12.75">
      <c r="I220" s="3" t="s">
        <v>9</v>
      </c>
    </row>
    <row r="221" ht="9" customHeight="1"/>
    <row r="222" spans="3:9" ht="13.5" thickBot="1">
      <c r="C222" s="2" t="s">
        <v>49</v>
      </c>
      <c r="I222" s="47">
        <v>19518</v>
      </c>
    </row>
    <row r="223" ht="9" customHeight="1"/>
    <row r="224" spans="3:9" ht="13.5" thickBot="1">
      <c r="C224" s="2" t="s">
        <v>50</v>
      </c>
      <c r="I224" s="47">
        <v>19518</v>
      </c>
    </row>
    <row r="225" ht="9" customHeight="1"/>
    <row r="226" spans="3:9" ht="13.5" thickBot="1">
      <c r="C226" s="2" t="s">
        <v>51</v>
      </c>
      <c r="I226" s="47">
        <v>32236</v>
      </c>
    </row>
    <row r="227" ht="9" customHeight="1"/>
    <row r="228" spans="1:2" ht="12.75">
      <c r="A228" s="1" t="s">
        <v>52</v>
      </c>
      <c r="B228" s="1" t="s">
        <v>106</v>
      </c>
    </row>
    <row r="229" ht="9" customHeight="1"/>
    <row r="230" spans="2:11" ht="81.75" customHeight="1">
      <c r="B230" s="76" t="s">
        <v>165</v>
      </c>
      <c r="C230" s="76"/>
      <c r="D230" s="76"/>
      <c r="E230" s="76"/>
      <c r="F230" s="76"/>
      <c r="G230" s="76"/>
      <c r="H230" s="76"/>
      <c r="I230" s="76"/>
      <c r="J230" s="14"/>
      <c r="K230" s="14"/>
    </row>
    <row r="231" spans="2:11" ht="9" customHeight="1">
      <c r="B231" s="14"/>
      <c r="C231" s="14"/>
      <c r="D231" s="14"/>
      <c r="E231" s="14"/>
      <c r="F231" s="14"/>
      <c r="G231" s="14"/>
      <c r="H231" s="14"/>
      <c r="I231" s="14"/>
      <c r="J231" s="14"/>
      <c r="K231" s="14"/>
    </row>
    <row r="232" spans="2:11" ht="27.75" customHeight="1">
      <c r="B232" s="76" t="s">
        <v>148</v>
      </c>
      <c r="C232" s="76"/>
      <c r="D232" s="76"/>
      <c r="E232" s="76"/>
      <c r="F232" s="76"/>
      <c r="G232" s="76"/>
      <c r="H232" s="76"/>
      <c r="I232" s="76"/>
      <c r="J232" s="14"/>
      <c r="K232" s="14"/>
    </row>
    <row r="233" spans="2:11" ht="9" customHeight="1">
      <c r="B233" s="14"/>
      <c r="C233" s="14"/>
      <c r="D233" s="14"/>
      <c r="E233" s="14"/>
      <c r="F233" s="14"/>
      <c r="G233" s="14"/>
      <c r="H233" s="14"/>
      <c r="I233" s="14"/>
      <c r="J233" s="14"/>
      <c r="K233" s="14"/>
    </row>
    <row r="234" spans="2:11" ht="32.25" customHeight="1">
      <c r="B234" s="76" t="s">
        <v>164</v>
      </c>
      <c r="C234" s="76"/>
      <c r="D234" s="76"/>
      <c r="E234" s="76"/>
      <c r="F234" s="76"/>
      <c r="G234" s="76"/>
      <c r="H234" s="76"/>
      <c r="I234" s="76"/>
      <c r="J234" s="14"/>
      <c r="K234" s="14"/>
    </row>
    <row r="235" spans="2:11" ht="9" customHeight="1">
      <c r="B235" s="14"/>
      <c r="C235" s="14"/>
      <c r="D235" s="14"/>
      <c r="E235" s="14"/>
      <c r="F235" s="14"/>
      <c r="G235" s="14"/>
      <c r="H235" s="14"/>
      <c r="I235" s="14"/>
      <c r="J235" s="14"/>
      <c r="K235" s="14"/>
    </row>
    <row r="236" spans="2:11" ht="27.75" customHeight="1">
      <c r="B236" s="76" t="s">
        <v>155</v>
      </c>
      <c r="C236" s="76"/>
      <c r="D236" s="76"/>
      <c r="E236" s="76"/>
      <c r="F236" s="76"/>
      <c r="G236" s="76"/>
      <c r="H236" s="76"/>
      <c r="I236" s="76"/>
      <c r="J236" s="14"/>
      <c r="K236" s="14"/>
    </row>
    <row r="237" spans="2:11" ht="9" customHeight="1">
      <c r="B237" s="14"/>
      <c r="C237" s="14"/>
      <c r="D237" s="14"/>
      <c r="E237" s="14"/>
      <c r="F237" s="14"/>
      <c r="G237" s="14"/>
      <c r="H237" s="14"/>
      <c r="I237" s="14"/>
      <c r="J237" s="14"/>
      <c r="K237" s="14"/>
    </row>
    <row r="238" spans="2:11" ht="40.5" customHeight="1">
      <c r="B238" s="76" t="s">
        <v>224</v>
      </c>
      <c r="C238" s="76"/>
      <c r="D238" s="76"/>
      <c r="E238" s="76"/>
      <c r="F238" s="76"/>
      <c r="G238" s="76"/>
      <c r="H238" s="76"/>
      <c r="I238" s="76"/>
      <c r="J238" s="14"/>
      <c r="K238" s="14"/>
    </row>
    <row r="239" spans="2:9" ht="9" customHeight="1">
      <c r="B239" s="54"/>
      <c r="C239" s="54"/>
      <c r="D239" s="54"/>
      <c r="E239" s="54"/>
      <c r="F239" s="54"/>
      <c r="G239" s="54"/>
      <c r="H239" s="54"/>
      <c r="I239" s="54"/>
    </row>
    <row r="240" spans="1:2" ht="12.75">
      <c r="A240" s="1" t="s">
        <v>53</v>
      </c>
      <c r="B240" s="1" t="s">
        <v>107</v>
      </c>
    </row>
    <row r="241" ht="9" customHeight="1"/>
    <row r="242" spans="2:11" ht="13.5" customHeight="1">
      <c r="B242" s="76" t="s">
        <v>289</v>
      </c>
      <c r="C242" s="76"/>
      <c r="D242" s="76"/>
      <c r="E242" s="76"/>
      <c r="F242" s="76"/>
      <c r="G242" s="76"/>
      <c r="H242" s="76"/>
      <c r="I242" s="76"/>
      <c r="J242" s="14"/>
      <c r="K242" s="14"/>
    </row>
    <row r="243" ht="9" customHeight="1"/>
    <row r="244" spans="1:2" ht="12.75">
      <c r="A244" s="1" t="s">
        <v>54</v>
      </c>
      <c r="B244" s="1" t="s">
        <v>108</v>
      </c>
    </row>
    <row r="245" spans="1:2" ht="9" customHeight="1">
      <c r="A245" s="1"/>
      <c r="B245" s="1"/>
    </row>
    <row r="246" spans="2:9" ht="13.5" customHeight="1">
      <c r="B246" s="76" t="s">
        <v>55</v>
      </c>
      <c r="C246" s="76"/>
      <c r="D246" s="76"/>
      <c r="E246" s="76"/>
      <c r="F246" s="76"/>
      <c r="G246" s="76"/>
      <c r="H246" s="76"/>
      <c r="I246" s="76"/>
    </row>
    <row r="247" ht="9" customHeight="1"/>
    <row r="248" spans="1:2" ht="12.75">
      <c r="A248" s="1" t="s">
        <v>56</v>
      </c>
      <c r="B248" s="1" t="s">
        <v>109</v>
      </c>
    </row>
    <row r="249" ht="9" customHeight="1"/>
    <row r="250" spans="2:9" ht="27.75" customHeight="1">
      <c r="B250" s="76" t="s">
        <v>188</v>
      </c>
      <c r="C250" s="76"/>
      <c r="D250" s="76"/>
      <c r="E250" s="76"/>
      <c r="F250" s="76"/>
      <c r="G250" s="76"/>
      <c r="H250" s="76"/>
      <c r="I250" s="76"/>
    </row>
    <row r="251" ht="9" customHeight="1"/>
    <row r="252" spans="1:2" ht="12.75">
      <c r="A252" s="1" t="s">
        <v>57</v>
      </c>
      <c r="B252" s="1" t="s">
        <v>110</v>
      </c>
    </row>
    <row r="253" spans="1:2" ht="9" customHeight="1">
      <c r="A253" s="1"/>
      <c r="B253" s="1"/>
    </row>
    <row r="254" spans="1:9" ht="27.75" customHeight="1">
      <c r="A254" s="1"/>
      <c r="B254" s="55" t="s">
        <v>28</v>
      </c>
      <c r="C254" s="76" t="s">
        <v>290</v>
      </c>
      <c r="D254" s="76"/>
      <c r="E254" s="76"/>
      <c r="F254" s="76"/>
      <c r="G254" s="76"/>
      <c r="H254" s="76"/>
      <c r="I254" s="76"/>
    </row>
    <row r="255" spans="1:2" ht="9" customHeight="1">
      <c r="A255" s="1"/>
      <c r="B255" s="1"/>
    </row>
    <row r="256" spans="1:9" ht="12.75">
      <c r="A256" s="1"/>
      <c r="B256" s="2" t="s">
        <v>29</v>
      </c>
      <c r="C256" s="76" t="s">
        <v>291</v>
      </c>
      <c r="D256" s="76"/>
      <c r="E256" s="76"/>
      <c r="F256" s="76"/>
      <c r="G256" s="76"/>
      <c r="H256" s="76"/>
      <c r="I256" s="76"/>
    </row>
    <row r="257" spans="1:2" ht="9" customHeight="1">
      <c r="A257" s="1"/>
      <c r="B257" s="1"/>
    </row>
    <row r="258" spans="1:9" ht="15" customHeight="1">
      <c r="A258" s="1"/>
      <c r="B258" s="55" t="s">
        <v>156</v>
      </c>
      <c r="C258" s="76" t="s">
        <v>189</v>
      </c>
      <c r="D258" s="76"/>
      <c r="E258" s="76"/>
      <c r="F258" s="76"/>
      <c r="G258" s="76"/>
      <c r="H258" s="76"/>
      <c r="I258" s="76"/>
    </row>
    <row r="259" spans="1:9" ht="9" customHeight="1">
      <c r="A259" s="1"/>
      <c r="C259" s="14"/>
      <c r="D259" s="14"/>
      <c r="E259" s="14"/>
      <c r="F259" s="14"/>
      <c r="G259" s="14"/>
      <c r="H259" s="14"/>
      <c r="I259" s="14"/>
    </row>
    <row r="260" spans="1:9" ht="12.75">
      <c r="A260" s="1"/>
      <c r="C260" s="93" t="s">
        <v>111</v>
      </c>
      <c r="D260" s="93"/>
      <c r="G260" s="56" t="s">
        <v>112</v>
      </c>
      <c r="H260" s="56" t="s">
        <v>113</v>
      </c>
      <c r="I260" s="56" t="s">
        <v>120</v>
      </c>
    </row>
    <row r="261" spans="1:9" ht="12.75">
      <c r="A261" s="1"/>
      <c r="G261" s="4" t="s">
        <v>114</v>
      </c>
      <c r="H261" s="4" t="s">
        <v>114</v>
      </c>
      <c r="I261" s="4" t="s">
        <v>114</v>
      </c>
    </row>
    <row r="262" spans="1:9" ht="13.5" thickBot="1">
      <c r="A262" s="1"/>
      <c r="C262" s="76" t="s">
        <v>115</v>
      </c>
      <c r="D262" s="76"/>
      <c r="G262" s="63">
        <v>25</v>
      </c>
      <c r="H262" s="63">
        <v>26</v>
      </c>
      <c r="I262" s="63">
        <v>18.5</v>
      </c>
    </row>
    <row r="263" spans="1:9" ht="9" customHeight="1">
      <c r="A263" s="1"/>
      <c r="B263" s="1"/>
      <c r="C263" s="94"/>
      <c r="D263" s="94"/>
      <c r="E263" s="32"/>
      <c r="F263" s="32"/>
      <c r="G263" s="57"/>
      <c r="H263" s="57"/>
      <c r="I263" s="57"/>
    </row>
    <row r="264" spans="1:9" ht="15" customHeight="1">
      <c r="A264" s="1"/>
      <c r="B264" s="55" t="s">
        <v>292</v>
      </c>
      <c r="C264" s="76" t="s">
        <v>190</v>
      </c>
      <c r="D264" s="76"/>
      <c r="E264" s="76"/>
      <c r="F264" s="76"/>
      <c r="G264" s="76"/>
      <c r="H264" s="76"/>
      <c r="I264" s="76"/>
    </row>
    <row r="265" spans="1:2" ht="9" customHeight="1">
      <c r="A265" s="1"/>
      <c r="B265" s="1"/>
    </row>
    <row r="266" spans="1:9" ht="12.75">
      <c r="A266" s="1"/>
      <c r="B266" s="1"/>
      <c r="C266" s="93" t="s">
        <v>111</v>
      </c>
      <c r="D266" s="93"/>
      <c r="G266" s="56" t="s">
        <v>112</v>
      </c>
      <c r="H266" s="56" t="s">
        <v>113</v>
      </c>
      <c r="I266" s="56" t="s">
        <v>120</v>
      </c>
    </row>
    <row r="267" spans="1:9" ht="12.75">
      <c r="A267" s="1"/>
      <c r="B267" s="1"/>
      <c r="G267" s="4" t="s">
        <v>114</v>
      </c>
      <c r="H267" s="4" t="s">
        <v>114</v>
      </c>
      <c r="I267" s="4" t="s">
        <v>114</v>
      </c>
    </row>
    <row r="268" spans="1:9" ht="12.75">
      <c r="A268" s="1"/>
      <c r="B268" s="1"/>
      <c r="C268" s="76" t="s">
        <v>115</v>
      </c>
      <c r="D268" s="76"/>
      <c r="G268" s="59">
        <v>15</v>
      </c>
      <c r="H268" s="59">
        <v>27</v>
      </c>
      <c r="I268" s="59">
        <v>10.95</v>
      </c>
    </row>
    <row r="269" spans="1:9" ht="12.75">
      <c r="A269" s="1"/>
      <c r="B269" s="1"/>
      <c r="C269" s="76" t="s">
        <v>116</v>
      </c>
      <c r="D269" s="76"/>
      <c r="G269" s="4">
        <v>22</v>
      </c>
      <c r="H269" s="59">
        <v>27</v>
      </c>
      <c r="I269" s="4">
        <v>16.06</v>
      </c>
    </row>
    <row r="270" spans="1:9" ht="13.5" thickBot="1">
      <c r="A270" s="1"/>
      <c r="B270" s="1"/>
      <c r="G270" s="58">
        <f>SUM(G268:G269)</f>
        <v>37</v>
      </c>
      <c r="H270" s="58">
        <v>27</v>
      </c>
      <c r="I270" s="58">
        <f>SUM(I268:I269)</f>
        <v>27.009999999999998</v>
      </c>
    </row>
    <row r="271" ht="9" customHeight="1">
      <c r="I271" s="60"/>
    </row>
    <row r="272" spans="1:2" ht="12.75">
      <c r="A272" s="1" t="s">
        <v>60</v>
      </c>
      <c r="B272" s="1" t="s">
        <v>117</v>
      </c>
    </row>
    <row r="273" ht="9" customHeight="1"/>
    <row r="274" ht="12.75">
      <c r="B274" s="2" t="s">
        <v>252</v>
      </c>
    </row>
    <row r="275" ht="9" customHeight="1"/>
    <row r="276" spans="6:10" ht="12.75">
      <c r="F276" s="86" t="s">
        <v>293</v>
      </c>
      <c r="G276" s="86"/>
      <c r="H276" s="86" t="s">
        <v>294</v>
      </c>
      <c r="I276" s="86"/>
      <c r="J276" s="45"/>
    </row>
    <row r="277" spans="6:9" ht="12.75">
      <c r="F277" s="3" t="s">
        <v>262</v>
      </c>
      <c r="G277" s="3" t="s">
        <v>271</v>
      </c>
      <c r="H277" s="3" t="s">
        <v>262</v>
      </c>
      <c r="I277" s="3" t="s">
        <v>271</v>
      </c>
    </row>
    <row r="278" spans="6:9" ht="9" customHeight="1">
      <c r="F278" s="46"/>
      <c r="G278" s="46"/>
      <c r="H278" s="46"/>
      <c r="I278" s="46"/>
    </row>
    <row r="279" ht="12.75">
      <c r="B279" s="2" t="s">
        <v>145</v>
      </c>
    </row>
    <row r="280" spans="2:9" ht="13.5" thickBot="1">
      <c r="B280" s="2" t="s">
        <v>161</v>
      </c>
      <c r="F280" s="47">
        <f>'Income Statement'!F25</f>
        <v>20062</v>
      </c>
      <c r="G280" s="47">
        <v>6371</v>
      </c>
      <c r="H280" s="47">
        <f>'Income Statement'!H25</f>
        <v>39493</v>
      </c>
      <c r="I280" s="47">
        <v>14052</v>
      </c>
    </row>
    <row r="281" spans="6:9" ht="9" customHeight="1">
      <c r="F281" s="25"/>
      <c r="G281" s="25"/>
      <c r="H281" s="25"/>
      <c r="I281" s="25"/>
    </row>
    <row r="282" spans="2:9" ht="30.75" customHeight="1" thickBot="1">
      <c r="B282" s="91" t="s">
        <v>163</v>
      </c>
      <c r="C282" s="91"/>
      <c r="D282" s="91"/>
      <c r="E282" s="91"/>
      <c r="F282" s="47">
        <v>91363</v>
      </c>
      <c r="G282" s="20">
        <v>91363</v>
      </c>
      <c r="H282" s="47">
        <v>91363</v>
      </c>
      <c r="I282" s="20">
        <v>91363</v>
      </c>
    </row>
    <row r="283" spans="6:9" ht="9" customHeight="1">
      <c r="F283" s="25"/>
      <c r="G283" s="25"/>
      <c r="H283" s="25"/>
      <c r="I283" s="25"/>
    </row>
    <row r="284" spans="2:9" ht="12.75">
      <c r="B284" s="2" t="s">
        <v>191</v>
      </c>
      <c r="F284" s="64"/>
      <c r="G284" s="64"/>
      <c r="H284" s="64"/>
      <c r="I284" s="64"/>
    </row>
    <row r="285" spans="2:10" ht="12.75">
      <c r="B285" s="2" t="s">
        <v>13</v>
      </c>
      <c r="F285" s="64">
        <f>F280/F282*100</f>
        <v>21.95856090539934</v>
      </c>
      <c r="G285" s="64">
        <f>G280/G282*100</f>
        <v>6.973282400971947</v>
      </c>
      <c r="H285" s="64">
        <f>H280/H282*100</f>
        <v>43.22647023412103</v>
      </c>
      <c r="I285" s="64">
        <f>I280/I282*100</f>
        <v>15.380405634666111</v>
      </c>
      <c r="J285" s="25"/>
    </row>
    <row r="286" spans="2:9" ht="13.5" thickBot="1">
      <c r="B286" s="2" t="s">
        <v>183</v>
      </c>
      <c r="F286" s="61">
        <f>F280/F282*100</f>
        <v>21.95856090539934</v>
      </c>
      <c r="G286" s="61">
        <f>G280/G282*100</f>
        <v>6.973282400971947</v>
      </c>
      <c r="H286" s="61">
        <f>H280/H282*100</f>
        <v>43.22647023412103</v>
      </c>
      <c r="I286" s="61">
        <f>I280/I282*100</f>
        <v>15.380405634666111</v>
      </c>
    </row>
    <row r="287" ht="9" customHeight="1"/>
    <row r="288" spans="1:2" ht="12.75">
      <c r="A288" s="1" t="s">
        <v>225</v>
      </c>
      <c r="B288" s="1" t="s">
        <v>83</v>
      </c>
    </row>
    <row r="289" spans="2:9" ht="12.75">
      <c r="B289" s="15"/>
      <c r="C289" s="15"/>
      <c r="D289" s="15"/>
      <c r="E289" s="15"/>
      <c r="F289" s="15"/>
      <c r="G289" s="15"/>
      <c r="H289" s="15"/>
      <c r="I289" s="15"/>
    </row>
    <row r="290" spans="2:9" ht="24.75" customHeight="1">
      <c r="B290" s="76" t="s">
        <v>186</v>
      </c>
      <c r="C290" s="76"/>
      <c r="D290" s="76"/>
      <c r="E290" s="76"/>
      <c r="F290" s="76"/>
      <c r="G290" s="76"/>
      <c r="H290" s="76"/>
      <c r="I290" s="76"/>
    </row>
    <row r="291" ht="9" customHeight="1"/>
    <row r="292" ht="9" customHeight="1"/>
    <row r="293" ht="9" customHeight="1"/>
    <row r="294" ht="9" customHeight="1"/>
    <row r="295" ht="9" customHeight="1"/>
    <row r="296" ht="12.75">
      <c r="A296" s="2" t="s">
        <v>62</v>
      </c>
    </row>
    <row r="300" ht="12.75">
      <c r="A300" s="2" t="s">
        <v>63</v>
      </c>
    </row>
    <row r="301" ht="12.75">
      <c r="A301" s="2" t="s">
        <v>64</v>
      </c>
    </row>
    <row r="302" ht="12.75">
      <c r="A302" s="62" t="s">
        <v>295</v>
      </c>
    </row>
  </sheetData>
  <sheetProtection/>
  <mergeCells count="121">
    <mergeCell ref="C260:D260"/>
    <mergeCell ref="B236:I236"/>
    <mergeCell ref="B250:I250"/>
    <mergeCell ref="B103:H103"/>
    <mergeCell ref="B117:I117"/>
    <mergeCell ref="C256:I256"/>
    <mergeCell ref="B198:I198"/>
    <mergeCell ref="B180:I180"/>
    <mergeCell ref="H130:I130"/>
    <mergeCell ref="B184:I184"/>
    <mergeCell ref="B78:D78"/>
    <mergeCell ref="B129:I129"/>
    <mergeCell ref="B111:I111"/>
    <mergeCell ref="B123:I123"/>
    <mergeCell ref="B100:I100"/>
    <mergeCell ref="B81:D81"/>
    <mergeCell ref="B79:D79"/>
    <mergeCell ref="B107:I107"/>
    <mergeCell ref="C268:D268"/>
    <mergeCell ref="C153:H153"/>
    <mergeCell ref="B164:I164"/>
    <mergeCell ref="B174:I174"/>
    <mergeCell ref="B170:I170"/>
    <mergeCell ref="B156:I156"/>
    <mergeCell ref="C263:D263"/>
    <mergeCell ref="B246:I246"/>
    <mergeCell ref="B232:I232"/>
    <mergeCell ref="B238:I238"/>
    <mergeCell ref="B282:E282"/>
    <mergeCell ref="B182:I182"/>
    <mergeCell ref="B202:I202"/>
    <mergeCell ref="B168:I168"/>
    <mergeCell ref="B172:I172"/>
    <mergeCell ref="C262:D262"/>
    <mergeCell ref="C266:D266"/>
    <mergeCell ref="C258:I258"/>
    <mergeCell ref="C264:I264"/>
    <mergeCell ref="C254:I254"/>
    <mergeCell ref="B14:I14"/>
    <mergeCell ref="B55:I55"/>
    <mergeCell ref="B87:I87"/>
    <mergeCell ref="B82:D82"/>
    <mergeCell ref="B57:I57"/>
    <mergeCell ref="B73:D73"/>
    <mergeCell ref="F69:G69"/>
    <mergeCell ref="B46:I46"/>
    <mergeCell ref="B74:D74"/>
    <mergeCell ref="B61:I61"/>
    <mergeCell ref="B6:I6"/>
    <mergeCell ref="B72:D72"/>
    <mergeCell ref="B59:I59"/>
    <mergeCell ref="B290:I290"/>
    <mergeCell ref="B66:E66"/>
    <mergeCell ref="B10:I10"/>
    <mergeCell ref="B12:I12"/>
    <mergeCell ref="B95:I95"/>
    <mergeCell ref="C145:H145"/>
    <mergeCell ref="B119:I119"/>
    <mergeCell ref="H69:I69"/>
    <mergeCell ref="B242:I242"/>
    <mergeCell ref="B91:I91"/>
    <mergeCell ref="B83:D83"/>
    <mergeCell ref="B162:I162"/>
    <mergeCell ref="B127:I127"/>
    <mergeCell ref="B75:D75"/>
    <mergeCell ref="C139:H139"/>
    <mergeCell ref="C144:H144"/>
    <mergeCell ref="C154:H154"/>
    <mergeCell ref="B65:D65"/>
    <mergeCell ref="B113:I113"/>
    <mergeCell ref="C137:H137"/>
    <mergeCell ref="C140:H140"/>
    <mergeCell ref="C141:H141"/>
    <mergeCell ref="H276:I276"/>
    <mergeCell ref="B230:I230"/>
    <mergeCell ref="F276:G276"/>
    <mergeCell ref="B234:I234"/>
    <mergeCell ref="C269:D269"/>
    <mergeCell ref="B176:I176"/>
    <mergeCell ref="B166:I166"/>
    <mergeCell ref="B160:I160"/>
    <mergeCell ref="B101:I101"/>
    <mergeCell ref="C133:H133"/>
    <mergeCell ref="C135:H135"/>
    <mergeCell ref="C136:H136"/>
    <mergeCell ref="H148:I148"/>
    <mergeCell ref="B16:C16"/>
    <mergeCell ref="D16:E16"/>
    <mergeCell ref="B17:C17"/>
    <mergeCell ref="D17:E17"/>
    <mergeCell ref="B19:I19"/>
    <mergeCell ref="B18:C18"/>
    <mergeCell ref="D18:I18"/>
    <mergeCell ref="B20:I20"/>
    <mergeCell ref="B21:C21"/>
    <mergeCell ref="D21:E21"/>
    <mergeCell ref="B22:C22"/>
    <mergeCell ref="D22:E22"/>
    <mergeCell ref="B23:C23"/>
    <mergeCell ref="D23:E23"/>
    <mergeCell ref="B24:C24"/>
    <mergeCell ref="D24:E24"/>
    <mergeCell ref="B25:C25"/>
    <mergeCell ref="D25:I25"/>
    <mergeCell ref="B26:C26"/>
    <mergeCell ref="D26:I26"/>
    <mergeCell ref="B27:C27"/>
    <mergeCell ref="D27:I27"/>
    <mergeCell ref="B29:I29"/>
    <mergeCell ref="B31:I31"/>
    <mergeCell ref="B33:I33"/>
    <mergeCell ref="B35:I35"/>
    <mergeCell ref="G48:H48"/>
    <mergeCell ref="B50:E50"/>
    <mergeCell ref="B51:E51"/>
    <mergeCell ref="B37:I37"/>
    <mergeCell ref="B39:I39"/>
    <mergeCell ref="G41:H41"/>
    <mergeCell ref="G42:H42"/>
    <mergeCell ref="B43:E43"/>
    <mergeCell ref="B44:E44"/>
  </mergeCells>
  <printOptions/>
  <pageMargins left="0.984251968503937" right="0" top="0.393700787401575" bottom="0.196850393700787" header="0" footer="0.118110236220472"/>
  <pageSetup firstPageNumber="5" useFirstPageNumber="1" horizontalDpi="300" verticalDpi="300" orientation="portrait" paperSize="9" scale="93" r:id="rId1"/>
  <headerFooter alignWithMargins="0">
    <oddFooter>&amp;C&amp;"Arial,Regular"&amp;P</oddFooter>
  </headerFooter>
  <rowBreaks count="5" manualBreakCount="5">
    <brk id="52" max="8" man="1"/>
    <brk id="108" max="8" man="1"/>
    <brk id="155" max="8" man="1"/>
    <brk id="199" max="8" man="1"/>
    <brk id="251"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 </cp:lastModifiedBy>
  <cp:lastPrinted>2008-04-25T09:49:12Z</cp:lastPrinted>
  <dcterms:created xsi:type="dcterms:W3CDTF">2002-11-19T02:50:17Z</dcterms:created>
  <dcterms:modified xsi:type="dcterms:W3CDTF">2008-04-25T10:03:24Z</dcterms:modified>
  <cp:category/>
  <cp:version/>
  <cp:contentType/>
  <cp:contentStatus/>
</cp:coreProperties>
</file>